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17"/>
  <workbookPr defaultThemeVersion="166925"/>
  <mc:AlternateContent xmlns:mc="http://schemas.openxmlformats.org/markup-compatibility/2006">
    <mc:Choice Requires="x15">
      <x15ac:absPath xmlns:x15ac="http://schemas.microsoft.com/office/spreadsheetml/2010/11/ac" url="C:\Users\1022033321\Desktop\"/>
    </mc:Choice>
  </mc:AlternateContent>
  <xr:revisionPtr revIDLastSave="0" documentId="8_{00798DCC-F8CE-49D8-89BD-ED842079DE8A}" xr6:coauthVersionLast="47" xr6:coauthVersionMax="47" xr10:uidLastSave="{00000000-0000-0000-0000-000000000000}"/>
  <bookViews>
    <workbookView xWindow="-120" yWindow="-120" windowWidth="29040" windowHeight="15840" xr2:uid="{352CD855-5345-4AE1-B4CE-45E311AB28FB}"/>
  </bookViews>
  <sheets>
    <sheet name="PRESUPUESTO DE INGRESO 2022"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D19" i="1"/>
  <c r="D18" i="1" s="1"/>
  <c r="D17" i="1" s="1"/>
  <c r="D16" i="1" s="1"/>
  <c r="D14" i="1"/>
  <c r="D15" i="1" l="1"/>
  <c r="D13" i="1" s="1"/>
  <c r="D12" i="1" s="1"/>
  <c r="D11" i="1" s="1"/>
  <c r="D10" i="1" s="1"/>
  <c r="D9" i="1" s="1"/>
</calcChain>
</file>

<file path=xl/sharedStrings.xml><?xml version="1.0" encoding="utf-8"?>
<sst xmlns="http://schemas.openxmlformats.org/spreadsheetml/2006/main" count="60" uniqueCount="47">
  <si>
    <t>EMPRESA INDUSTRIAL Y COMERCIAL DEL ESTADO - ADELI</t>
  </si>
  <si>
    <t>DIRECCIÓN ADMINISTRATIVA Y FINANCIERA</t>
  </si>
  <si>
    <t xml:space="preserve">PROYECTO DE PRESUPUESTO </t>
  </si>
  <si>
    <t>VIGENCIA 2022</t>
  </si>
  <si>
    <t xml:space="preserve">PRESUPUESTO DE INGRESOS </t>
  </si>
  <si>
    <t>RUBRO</t>
  </si>
  <si>
    <t>FTE DE FINANCIACION</t>
  </si>
  <si>
    <t>DENOMINACIÓN</t>
  </si>
  <si>
    <t>INICIAL</t>
  </si>
  <si>
    <t xml:space="preserve">   </t>
  </si>
  <si>
    <t xml:space="preserve">INGRESOS                                              </t>
  </si>
  <si>
    <t xml:space="preserve">1.1                                </t>
  </si>
  <si>
    <t xml:space="preserve">INGRESOS CORRIENTES                                   </t>
  </si>
  <si>
    <t xml:space="preserve">1.1.02                             </t>
  </si>
  <si>
    <t xml:space="preserve">INGRESOS NO TRIBUTARIOS                               </t>
  </si>
  <si>
    <t xml:space="preserve">1.1.02.05                          </t>
  </si>
  <si>
    <t xml:space="preserve">VENTA DE BIENES Y SERVICIOS                           </t>
  </si>
  <si>
    <t xml:space="preserve">1.1.02.05.001                      </t>
  </si>
  <si>
    <t xml:space="preserve">VENTAS DE ESTABLECIMIENTO DE MERCADO                  </t>
  </si>
  <si>
    <t>1.1.02.05.001.07.02.01.01.02    01</t>
  </si>
  <si>
    <t>SERVICIOS DE ALQUILER O ARRENDAMIENTO CON O SIN OPCIÓN DE
COMPRA RELATIVOS A BIENES INMUEBLES NO RESIDENCIALES PROPIOS O
ARRENDADOS</t>
  </si>
  <si>
    <t>1.1.02.05.001.08.03.01.01.01     01</t>
  </si>
  <si>
    <t>1.1</t>
  </si>
  <si>
    <t xml:space="preserve">SERVICIOS DE CONSULTORÍA ESTRATÉGICA EN GESTIÓN       </t>
  </si>
  <si>
    <t xml:space="preserve">1.2     </t>
  </si>
  <si>
    <t>RECURSOS DE CAPITAL</t>
  </si>
  <si>
    <t xml:space="preserve">1.2.14             </t>
  </si>
  <si>
    <t xml:space="preserve">RECURSOS DE TERCEROS                                                                                  </t>
  </si>
  <si>
    <t xml:space="preserve">1.2.14.04          </t>
  </si>
  <si>
    <t xml:space="preserve">RECURSOS DE TERCEROS EN ADMINISTRACION                                                                </t>
  </si>
  <si>
    <t>1.2.14.04.02     02</t>
  </si>
  <si>
    <t>1.2</t>
  </si>
  <si>
    <t>CONVENIO INTERADMINISTRATIVO SI-049-2017 MODERNIZACIÓN, ORNATO Y AHORRO ENERGÉTICO MUNICIPIO DE ITAGÜÍ</t>
  </si>
  <si>
    <t>1.2.14.04.18     25</t>
  </si>
  <si>
    <t>CONTRATO INTERADMINISTRATIVO SI-236-2021 ADECUACIÓN Y MEJORAMIENTO DE ESPACIOS PÚBLICOS PARA LA MOVILIDAD SOSTENIBLE Y LA TRANSITABILIDAD</t>
  </si>
  <si>
    <t>1.2.14.04.30     37</t>
  </si>
  <si>
    <t>CONTRATO INTERADMINISTRATIVO SI-328-2021 MEJORAMIENTO DEL ENTORNO URBANISTICO EN EL CORREDOR METROPOLITANO DEL MUNICIPIO DE ITAGÜÍ</t>
  </si>
  <si>
    <t>1.2.14.04.31     38</t>
  </si>
  <si>
    <t>CONTRATO INTERADMINISTRATIVO SI-329-2021 ESTUDIOS Y DISEÑOS DE LA AMPLIACIÓN VIAL Y MEJORAMIENTO URBANISTICO DE LA CALLE 63 DESDE LA CARRERA 70 HASTA LA QUEBRADA LA LIMONA EN ITAGUI, PARA SAN ANTONIO DE PRADO EN MEDELLIN DESDE LA QUEBRADA LA LIMONA POR LAS CARRERAS 54E Y 55</t>
  </si>
  <si>
    <t>1.2.14.04.33     40</t>
  </si>
  <si>
    <t>CONTRATO INTERADMINISTRATIVO SI-332-2021 MEJORAMIENTO DEL ENTORNO URBANISTICO CALLE 27A CHORRITO - BARILOCHE, INCLUYE CALZADA NORTE CALLE 75 SUR ENTRE CALLE 27A Y FIORI MUNICIPIO DE ITAGUI</t>
  </si>
  <si>
    <t>1.2.14.04.34     41</t>
  </si>
  <si>
    <t>CONTRATO INTERADMINISTRATIVO SI-335-2021 CONSTRUCCION DE ESTRUCTURAS HIDRÁULICAS, OBRAS DE CONTENCIÓN Y OBRAS DE MANTENIMIENTO EN PUNTOS CRÍTICOS EN DIFERENTES QUEDRADAS DEL MUNICIPIO DE ITAGUI</t>
  </si>
  <si>
    <t>1.2.14.04.39     46</t>
  </si>
  <si>
    <t>CONTRATO INTERADMINISTRATIVO SM-336-2021 ATENCIÓN PREVENTIVA Y CORRECTIVA Y ADECUACION DE LA RED SEMAFORICA Y CENTRO DE CONTROL, ASÍ MISMO LAS CAMARAS DE CIRCUITO CERRADO DE TELEVISIÓN CCTV DE SEGURIDAD DEL MUNICIPIO DE ITAGUI</t>
  </si>
  <si>
    <t>1.2.14.04.37     44</t>
  </si>
  <si>
    <t>CONTRATO INTERADMINISTRATIVO SS-337-2021 AMPLIACIÓN EN LA COBERTURA DEL CIRCUITO CERRADO DE TELEVISIÓN CON CÁMARAS DE SEGURIDAD EN PUNTOS FOCALIZADOS DEL MUNICIPIO DE ITAGUI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</si>
</sst>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vertical="center"/>
    </xf>
    <xf numFmtId="3" fontId="0" fillId="0" borderId="0" xfId="0" applyNumberFormat="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3" fontId="1" fillId="0" borderId="1" xfId="0" applyNumberFormat="1" applyFont="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vertical="center"/>
    </xf>
    <xf numFmtId="0" fontId="0" fillId="0" borderId="1" xfId="0" applyBorder="1" applyAlignment="1">
      <alignment vertical="center"/>
    </xf>
    <xf numFmtId="3" fontId="0" fillId="0" borderId="1" xfId="0" applyNumberFormat="1" applyBorder="1" applyAlignment="1">
      <alignment vertical="center"/>
    </xf>
    <xf numFmtId="0" fontId="0" fillId="0" borderId="1" xfId="0" applyBorder="1" applyAlignment="1">
      <alignment vertical="center" wrapText="1"/>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3206436</xdr:colOff>
      <xdr:row>0</xdr:row>
      <xdr:rowOff>117038</xdr:rowOff>
    </xdr:from>
    <xdr:to>
      <xdr:col>3</xdr:col>
      <xdr:colOff>806824</xdr:colOff>
      <xdr:row>3</xdr:row>
      <xdr:rowOff>188641</xdr:rowOff>
    </xdr:to>
    <xdr:pic>
      <xdr:nvPicPr>
        <xdr:cNvPr id="2" name="Imagen 1">
          <a:extLst>
            <a:ext uri="{FF2B5EF4-FFF2-40B4-BE49-F238E27FC236}">
              <a16:creationId xmlns:a16="http://schemas.microsoft.com/office/drawing/2014/main" id="{6E7B8D22-18A2-46F8-B360-6A69960CB552}"/>
            </a:ext>
          </a:extLst>
        </xdr:cNvPr>
        <xdr:cNvPicPr>
          <a:picLocks noChangeAspect="1"/>
        </xdr:cNvPicPr>
      </xdr:nvPicPr>
      <xdr:blipFill>
        <a:blip xmlns:r="http://schemas.openxmlformats.org/officeDocument/2006/relationships" r:embed="rId1"/>
        <a:stretch>
          <a:fillRect/>
        </a:stretch>
      </xdr:blipFill>
      <xdr:spPr>
        <a:xfrm>
          <a:off x="5778186" y="117038"/>
          <a:ext cx="1858063" cy="6431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GRESO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S"/>
      <sheetName val="PRIMA DE SERVICIOS PAGADA"/>
      <sheetName val="PRIMA DE SERVICIOS"/>
      <sheetName val="BONIFICACIÓN POR SERVICIOS"/>
      <sheetName val="PRIMA DE NAVIDAD"/>
      <sheetName val="VACACIONES"/>
      <sheetName val="CESANTIAS E INTERESES"/>
      <sheetName val="TOTAL SEGURIDAD SOCIAL Y PARAFI"/>
      <sheetName val="PRESUPUESTO DE GASTOS 2022"/>
      <sheetName val="PRESUPUESTO DE INGRESO 2022"/>
    </sheetNames>
    <sheetDataSet>
      <sheetData sheetId="0"/>
      <sheetData sheetId="1"/>
      <sheetData sheetId="2"/>
      <sheetData sheetId="3"/>
      <sheetData sheetId="4"/>
      <sheetData sheetId="5"/>
      <sheetData sheetId="6"/>
      <sheetData sheetId="7"/>
      <sheetData sheetId="8">
        <row r="10">
          <cell r="D10">
            <v>2507348945.203896</v>
          </cell>
        </row>
        <row r="60">
          <cell r="D60">
            <v>7068932980</v>
          </cell>
        </row>
        <row r="61">
          <cell r="D61">
            <v>20215569317.950001</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38054-C121-40A2-BD99-F522B1DD459B}">
  <sheetPr>
    <pageSetUpPr fitToPage="1"/>
  </sheetPr>
  <dimension ref="A1:D26"/>
  <sheetViews>
    <sheetView showGridLines="0" tabSelected="1" zoomScale="85" zoomScaleNormal="85" workbookViewId="0">
      <selection activeCell="G20" sqref="G20"/>
    </sheetView>
  </sheetViews>
  <sheetFormatPr defaultColWidth="11.42578125" defaultRowHeight="15"/>
  <cols>
    <col min="1" max="1" width="29.5703125" style="1" customWidth="1"/>
    <col min="2" max="2" width="9" style="1" customWidth="1"/>
    <col min="3" max="3" width="63.85546875" style="1" customWidth="1"/>
    <col min="4" max="4" width="13.85546875" style="2" customWidth="1"/>
    <col min="5" max="5" width="11.42578125" style="1" customWidth="1"/>
    <col min="6" max="6" width="12.7109375" style="1" customWidth="1"/>
    <col min="7" max="7" width="13.140625" style="1" customWidth="1"/>
    <col min="8" max="8" width="14.85546875" style="1" customWidth="1"/>
    <col min="9" max="9" width="16.140625" style="1" customWidth="1"/>
    <col min="10" max="11" width="13.85546875" style="1" bestFit="1" customWidth="1"/>
    <col min="12" max="12" width="14.28515625" style="1" customWidth="1"/>
    <col min="13" max="16384" width="11.42578125" style="1"/>
  </cols>
  <sheetData>
    <row r="1" spans="1:4">
      <c r="A1" s="11" t="s">
        <v>0</v>
      </c>
      <c r="B1" s="11"/>
      <c r="C1" s="11"/>
      <c r="D1" s="11"/>
    </row>
    <row r="2" spans="1:4">
      <c r="A2" s="11" t="s">
        <v>1</v>
      </c>
      <c r="B2" s="11"/>
      <c r="C2" s="11"/>
      <c r="D2" s="11"/>
    </row>
    <row r="3" spans="1:4">
      <c r="A3" s="11" t="s">
        <v>2</v>
      </c>
      <c r="B3" s="11"/>
      <c r="C3" s="11"/>
      <c r="D3" s="11"/>
    </row>
    <row r="4" spans="1:4">
      <c r="A4" s="11" t="s">
        <v>3</v>
      </c>
      <c r="B4" s="11"/>
      <c r="C4" s="11"/>
      <c r="D4" s="11"/>
    </row>
    <row r="6" spans="1:4">
      <c r="A6" s="11" t="s">
        <v>4</v>
      </c>
      <c r="B6" s="11"/>
      <c r="C6" s="11"/>
      <c r="D6" s="11"/>
    </row>
    <row r="8" spans="1:4" ht="36.75" customHeight="1">
      <c r="A8" s="3" t="s">
        <v>5</v>
      </c>
      <c r="B8" s="4" t="s">
        <v>6</v>
      </c>
      <c r="C8" s="3" t="s">
        <v>7</v>
      </c>
      <c r="D8" s="5" t="s">
        <v>8</v>
      </c>
    </row>
    <row r="9" spans="1:4">
      <c r="A9" s="6">
        <v>1</v>
      </c>
      <c r="B9" s="3" t="s">
        <v>9</v>
      </c>
      <c r="C9" s="3" t="s">
        <v>10</v>
      </c>
      <c r="D9" s="7">
        <f>+D10+D16</f>
        <v>69501829317.1539</v>
      </c>
    </row>
    <row r="10" spans="1:4">
      <c r="A10" s="3" t="s">
        <v>11</v>
      </c>
      <c r="B10" s="3" t="s">
        <v>9</v>
      </c>
      <c r="C10" s="3" t="s">
        <v>12</v>
      </c>
      <c r="D10" s="7">
        <f>+D11</f>
        <v>2507348945.203896</v>
      </c>
    </row>
    <row r="11" spans="1:4">
      <c r="A11" s="3" t="s">
        <v>13</v>
      </c>
      <c r="B11" s="3" t="s">
        <v>9</v>
      </c>
      <c r="C11" s="3" t="s">
        <v>14</v>
      </c>
      <c r="D11" s="7">
        <f>+D12</f>
        <v>2507348945.203896</v>
      </c>
    </row>
    <row r="12" spans="1:4">
      <c r="A12" s="3" t="s">
        <v>15</v>
      </c>
      <c r="B12" s="3" t="s">
        <v>9</v>
      </c>
      <c r="C12" s="3" t="s">
        <v>16</v>
      </c>
      <c r="D12" s="7">
        <f>+D13</f>
        <v>2507348945.203896</v>
      </c>
    </row>
    <row r="13" spans="1:4">
      <c r="A13" s="8" t="s">
        <v>17</v>
      </c>
      <c r="B13" s="8" t="s">
        <v>9</v>
      </c>
      <c r="C13" s="8" t="s">
        <v>18</v>
      </c>
      <c r="D13" s="9">
        <f>+D14+D15</f>
        <v>2507348945.203896</v>
      </c>
    </row>
    <row r="14" spans="1:4">
      <c r="A14" s="8" t="s">
        <v>19</v>
      </c>
      <c r="B14" s="8"/>
      <c r="C14" s="8" t="s">
        <v>20</v>
      </c>
      <c r="D14" s="9">
        <f>30000000*12</f>
        <v>360000000</v>
      </c>
    </row>
    <row r="15" spans="1:4">
      <c r="A15" s="8" t="s">
        <v>21</v>
      </c>
      <c r="B15" s="8" t="s">
        <v>22</v>
      </c>
      <c r="C15" s="8" t="s">
        <v>23</v>
      </c>
      <c r="D15" s="9">
        <f>+'[1]PRESUPUESTO DE GASTOS 2022'!D10-'PRESUPUESTO DE INGRESO 2022'!D14</f>
        <v>2147348945.203896</v>
      </c>
    </row>
    <row r="16" spans="1:4">
      <c r="A16" s="3" t="s">
        <v>24</v>
      </c>
      <c r="B16" s="3"/>
      <c r="C16" s="3" t="s">
        <v>25</v>
      </c>
      <c r="D16" s="7">
        <f>+D17</f>
        <v>66994480371.949997</v>
      </c>
    </row>
    <row r="17" spans="1:4">
      <c r="A17" s="3" t="s">
        <v>26</v>
      </c>
      <c r="B17" s="3" t="s">
        <v>9</v>
      </c>
      <c r="C17" s="3" t="s">
        <v>27</v>
      </c>
      <c r="D17" s="7">
        <f>+D18</f>
        <v>66994480371.949997</v>
      </c>
    </row>
    <row r="18" spans="1:4">
      <c r="A18" s="3" t="s">
        <v>28</v>
      </c>
      <c r="B18" s="3" t="s">
        <v>9</v>
      </c>
      <c r="C18" s="3" t="s">
        <v>29</v>
      </c>
      <c r="D18" s="7">
        <f>SUM(D19:D26)</f>
        <v>66994480371.949997</v>
      </c>
    </row>
    <row r="19" spans="1:4" ht="30">
      <c r="A19" s="8" t="s">
        <v>30</v>
      </c>
      <c r="B19" s="8" t="s">
        <v>31</v>
      </c>
      <c r="C19" s="10" t="s">
        <v>32</v>
      </c>
      <c r="D19" s="9">
        <f>+'[1]PRESUPUESTO DE GASTOS 2022'!D60</f>
        <v>7068932980</v>
      </c>
    </row>
    <row r="20" spans="1:4" ht="45">
      <c r="A20" s="8" t="s">
        <v>33</v>
      </c>
      <c r="B20" s="8" t="s">
        <v>31</v>
      </c>
      <c r="C20" s="10" t="s">
        <v>34</v>
      </c>
      <c r="D20" s="9">
        <f>+'[1]PRESUPUESTO DE GASTOS 2022'!D61</f>
        <v>20215569317.950001</v>
      </c>
    </row>
    <row r="21" spans="1:4" ht="45">
      <c r="A21" s="8" t="s">
        <v>35</v>
      </c>
      <c r="B21" s="8" t="s">
        <v>31</v>
      </c>
      <c r="C21" s="10" t="s">
        <v>36</v>
      </c>
      <c r="D21" s="9">
        <v>14000000000</v>
      </c>
    </row>
    <row r="22" spans="1:4" ht="75">
      <c r="A22" s="8" t="s">
        <v>37</v>
      </c>
      <c r="B22" s="8" t="s">
        <v>31</v>
      </c>
      <c r="C22" s="10" t="s">
        <v>38</v>
      </c>
      <c r="D22" s="9">
        <v>580659052</v>
      </c>
    </row>
    <row r="23" spans="1:4" ht="60">
      <c r="A23" s="8" t="s">
        <v>39</v>
      </c>
      <c r="B23" s="8" t="s">
        <v>31</v>
      </c>
      <c r="C23" s="10" t="s">
        <v>40</v>
      </c>
      <c r="D23" s="9">
        <v>4424309073</v>
      </c>
    </row>
    <row r="24" spans="1:4" ht="60">
      <c r="A24" s="8" t="s">
        <v>41</v>
      </c>
      <c r="B24" s="8" t="s">
        <v>31</v>
      </c>
      <c r="C24" s="10" t="s">
        <v>42</v>
      </c>
      <c r="D24" s="9">
        <v>15175929949</v>
      </c>
    </row>
    <row r="25" spans="1:4" ht="75">
      <c r="A25" s="8" t="s">
        <v>43</v>
      </c>
      <c r="B25" s="8" t="s">
        <v>31</v>
      </c>
      <c r="C25" s="10" t="s">
        <v>44</v>
      </c>
      <c r="D25" s="9">
        <v>1279080000</v>
      </c>
    </row>
    <row r="26" spans="1:4" ht="45">
      <c r="A26" s="8" t="s">
        <v>45</v>
      </c>
      <c r="B26" s="8" t="s">
        <v>31</v>
      </c>
      <c r="C26" s="10" t="s">
        <v>46</v>
      </c>
      <c r="D26" s="9">
        <v>4250000000</v>
      </c>
    </row>
  </sheetData>
  <mergeCells count="5">
    <mergeCell ref="A1:D1"/>
    <mergeCell ref="A2:D2"/>
    <mergeCell ref="A3:D3"/>
    <mergeCell ref="A4:D4"/>
    <mergeCell ref="A6:D6"/>
  </mergeCells>
  <pageMargins left="0.7" right="0.7" top="0.75" bottom="0.75" header="0.3" footer="0.3"/>
  <pageSetup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Patricia Arboleda Isaza</dc:creator>
  <cp:keywords/>
  <dc:description/>
  <cp:lastModifiedBy>Diana Patricia Arboleda Isaza</cp:lastModifiedBy>
  <cp:revision/>
  <dcterms:created xsi:type="dcterms:W3CDTF">2022-02-15T23:18:13Z</dcterms:created>
  <dcterms:modified xsi:type="dcterms:W3CDTF">2022-02-22T15:36:05Z</dcterms:modified>
  <cp:category/>
  <cp:contentStatus/>
</cp:coreProperties>
</file>