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192.168.30.1\Publica\Gerencia\Control Interno\101.20 - PLANES\101.20.03 - PLANES DE AUDITORIA\2024\AUDITORIA EXTERNA\AUDITORIA 3-2024\PLAN MEJORAMIENTO\"/>
    </mc:Choice>
  </mc:AlternateContent>
  <xr:revisionPtr revIDLastSave="0" documentId="13_ncr:1_{A8530222-4B5A-428B-A51E-14192BDC41E8}" xr6:coauthVersionLast="47" xr6:coauthVersionMax="47" xr10:uidLastSave="{00000000-0000-0000-0000-000000000000}"/>
  <bookViews>
    <workbookView xWindow="-120" yWindow="-120" windowWidth="24240" windowHeight="13140" xr2:uid="{00000000-000D-0000-FFFF-FFFF00000000}"/>
  </bookViews>
  <sheets>
    <sheet name="Seguimiento" sheetId="5" r:id="rId1"/>
    <sheet name="Listado" sheetId="6" r:id="rId2"/>
    <sheet name="gráfica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7" l="1"/>
  <c r="B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Carlos</author>
  </authors>
  <commentList>
    <comment ref="C9" authorId="0" shapeId="0" xr:uid="{00000000-0006-0000-0000-000001000000}">
      <text>
        <r>
          <rPr>
            <sz val="9"/>
            <color indexed="81"/>
            <rFont val="Tahoma"/>
            <family val="2"/>
          </rPr>
          <t xml:space="preserve">Registre la observación del informe de auditoría, puede combinar celdas en caso que sean varias las causas raiz de un solo hallazgo.
</t>
        </r>
      </text>
    </comment>
    <comment ref="F9" authorId="0" shapeId="0" xr:uid="{00000000-0006-0000-0000-000002000000}">
      <text>
        <r>
          <rPr>
            <sz val="9"/>
            <color indexed="81"/>
            <rFont val="Tahoma"/>
            <family val="2"/>
          </rPr>
          <t>En caso de tratarse de riesgos materializado irse a matriz de riesgos e identificar nuevos controles.</t>
        </r>
      </text>
    </comment>
    <comment ref="G9" authorId="0" shapeId="0" xr:uid="{00000000-0006-0000-0000-000003000000}">
      <text>
        <r>
          <rPr>
            <sz val="9"/>
            <color indexed="81"/>
            <rFont val="Tahoma"/>
            <family val="2"/>
          </rPr>
          <t>Registre las causas raiz del hallazgo o riesgo materializado, para ello utilice métodos de análisis de causa.</t>
        </r>
      </text>
    </comment>
    <comment ref="I9" authorId="0" shapeId="0" xr:uid="{00000000-0006-0000-0000-000004000000}">
      <text>
        <r>
          <rPr>
            <sz val="9"/>
            <color indexed="81"/>
            <rFont val="Tahoma"/>
            <family val="2"/>
          </rPr>
          <t xml:space="preserve">Relacione las acciones correctivas planteadas para atacar las causas del hallazgo o riesgo materializado.
</t>
        </r>
      </text>
    </comment>
    <comment ref="M9" authorId="0" shapeId="0" xr:uid="{00000000-0006-0000-0000-000005000000}">
      <text>
        <r>
          <rPr>
            <sz val="9"/>
            <color indexed="81"/>
            <rFont val="Tahoma"/>
            <family val="2"/>
          </rPr>
          <t xml:space="preserve">Nombre y cargo.
</t>
        </r>
      </text>
    </comment>
    <comment ref="O9" authorId="0" shapeId="0" xr:uid="{00000000-0006-0000-0000-000006000000}">
      <text>
        <r>
          <rPr>
            <sz val="9"/>
            <color indexed="81"/>
            <rFont val="Tahoma"/>
            <family val="2"/>
          </rPr>
          <t xml:space="preserve">Posibilidades: cumplida, en ejecución, incumplida.
</t>
        </r>
      </text>
    </comment>
    <comment ref="P9" authorId="1" shapeId="0" xr:uid="{00000000-0006-0000-0000-000007000000}">
      <text>
        <r>
          <rPr>
            <sz val="9"/>
            <color indexed="81"/>
            <rFont val="Tahoma"/>
            <family val="2"/>
          </rPr>
          <t>Relacionar el seguimiento en los tiempos acordados, indicar fehe, quien lo realiza y en caso de incumplimiento de la fecha de finalización de la acción acordar una nueva, sustentand debidamente el motivo del incumplimiento.</t>
        </r>
      </text>
    </comment>
  </commentList>
</comments>
</file>

<file path=xl/sharedStrings.xml><?xml version="1.0" encoding="utf-8"?>
<sst xmlns="http://schemas.openxmlformats.org/spreadsheetml/2006/main" count="284" uniqueCount="147">
  <si>
    <t>Ítem</t>
  </si>
  <si>
    <t>Responsable</t>
  </si>
  <si>
    <t>Fecha de Elaboración del plan:</t>
  </si>
  <si>
    <t>Estado</t>
  </si>
  <si>
    <t>Lider de proceso Auditado o relacionado</t>
  </si>
  <si>
    <t xml:space="preserve"> PLAN DE MEJORAMIENTO</t>
  </si>
  <si>
    <t>Descripción de Observación /hallazgo/aspecto de mejora</t>
  </si>
  <si>
    <t>Proviene de un riesgos materializado</t>
  </si>
  <si>
    <t>Proviene de un riesgo materializado</t>
  </si>
  <si>
    <t>SI</t>
  </si>
  <si>
    <t>NO</t>
  </si>
  <si>
    <t>Acción de mejoramiento</t>
  </si>
  <si>
    <t>Fecha finalización</t>
  </si>
  <si>
    <t xml:space="preserve">Soporte ejecucion/Evidencias </t>
  </si>
  <si>
    <t>Seguimiento</t>
  </si>
  <si>
    <t>Dependencia/Área</t>
  </si>
  <si>
    <t xml:space="preserve">Área responsable </t>
  </si>
  <si>
    <t>Tipo de acción</t>
  </si>
  <si>
    <t>MEJORA</t>
  </si>
  <si>
    <t>CORRECTIVA</t>
  </si>
  <si>
    <t>Fuente del la observación/hallazgo</t>
  </si>
  <si>
    <t>Auditoría externa</t>
  </si>
  <si>
    <t>Revisión del proceso</t>
  </si>
  <si>
    <t>FURAG</t>
  </si>
  <si>
    <t xml:space="preserve">Fuente </t>
  </si>
  <si>
    <t>Areas</t>
  </si>
  <si>
    <t>Gerencia</t>
  </si>
  <si>
    <t>Dirección Operativa y de Proyectos</t>
  </si>
  <si>
    <t>Dirección Administrativa y Financiera</t>
  </si>
  <si>
    <t>Control Interno</t>
  </si>
  <si>
    <t>Comunicaciones</t>
  </si>
  <si>
    <t>Nombre de quien elabora:</t>
  </si>
  <si>
    <t>TOTAL</t>
  </si>
  <si>
    <t>ESTADO</t>
  </si>
  <si>
    <t>ACCIONES PLAN DE MEJORAMIENTO</t>
  </si>
  <si>
    <t>CERRADA</t>
  </si>
  <si>
    <t>ABIERTA</t>
  </si>
  <si>
    <t>Revisión por la Dirección</t>
  </si>
  <si>
    <t>Fecha inicio</t>
  </si>
  <si>
    <t>Tipo de Acción</t>
  </si>
  <si>
    <t>Dirección de Planeación</t>
  </si>
  <si>
    <t>Dirección Jurídica</t>
  </si>
  <si>
    <t>Auditoría interna</t>
  </si>
  <si>
    <t>Causa Raíz</t>
  </si>
  <si>
    <t>Fecha de establecimiento</t>
  </si>
  <si>
    <t xml:space="preserve">
Código: FO-EMC-06
Versión:02
Fecha actualización:15/05/2024</t>
  </si>
  <si>
    <t>003-2023  En el acta de inicio se evidenció inexactitud en el CDP, ya que el real es el 181 del 6/07/2023.</t>
  </si>
  <si>
    <t>017-2023  En acta de terminación se registró fecha inexacta del registro presupuestal 178 del 31/03/2023.</t>
  </si>
  <si>
    <t>Falta de una revisión más detallada de quien proyecta el formato.</t>
  </si>
  <si>
    <t>26 de mayo de 2024</t>
  </si>
  <si>
    <t>Como evidencia de la acción de mejoramiento, los formatos sobre la cuál recaerá la misma, tendrán las firmas de quién: proyectó, revisó y aprobó.</t>
  </si>
  <si>
    <t>021-2023  034-2023 Se realizó modificaciones en algunas actividades sin evidenciarse acta de modificación al contrato, lo que dificultó la verificación de cumplimiento de ellas.</t>
  </si>
  <si>
    <t>Como evidencia de la acción de mejoramiento, se tendrá la elaboración de la circular y su debida difusión a todos los funcionarios de ADELI por medio del SISGED y del chat institucional.</t>
  </si>
  <si>
    <t xml:space="preserve">Desde la Dirección Jurídica de ADELI, mediante circular, se le recordará a los supervisores cuales son las funciones de su rol, entre las cuáles está, según el Artículo 36 del Acuerdo No 003 del 1 de junio de 2021, la de informar al Gerente y al director jurídico sobre las modificaciones que se presenten durante la ejecución del contrato sobre las modificaciones que se hagan necesarias. </t>
  </si>
  <si>
    <t>Incumplimiento por desconocimiento de los términos estipulados en la Ley y en el Manual de contratación de ADELI</t>
  </si>
  <si>
    <t>Incumplimiento por desconocimiento de los trámites contractuales con los que debe cumplir el supervisor de un contrato, estipulados en la Ley y en el Manual de contratación de ADELI</t>
  </si>
  <si>
    <t>Falta de conocimiento y experticia sobre garantías en contratos celebrados por entidades públicas.</t>
  </si>
  <si>
    <t>Como evidencia de la acción de mejoramiento, se tendrá la constancia de la capación dada mediante acta de asistencia y registros fotográficos. En lo que respecta a la revisión técnica en la solicitud de presentación de propuesta, esta se evidenciará mediante la firma del funcionario que haga dicha revisión.</t>
  </si>
  <si>
    <t xml:space="preserve">Con el fin de evitar errores de digitación, se implementará una doble revisión por parte de dos funcionarios que hagan parte de la dirección jurídica, a la hora de la elaboración de los siguientes formatos: FO-GJ-04 Asignación de supervisión, FO-GJ-05 Acta de verificación de garantías y FO-GJ-06 Acta de inicio. </t>
  </si>
  <si>
    <t>25 de agosto de 2024</t>
  </si>
  <si>
    <t>4 de junio de 2024</t>
  </si>
  <si>
    <t>Inadecuada aplicación de las funciones del supervisor</t>
  </si>
  <si>
    <t xml:space="preserve">Carencia de un formato establecido para tal gestión. </t>
  </si>
  <si>
    <t xml:space="preserve">Como acción de mejoramiento, se creará un formato Acto de evaluación y de adjudicación, o de aceptación de la oferta”. </t>
  </si>
  <si>
    <t>Como evidencia, se tendrá la constancia de la creación del formato y posterior implementación en todos los contratos suscritos por ADELI a partir de la fecha de inicio de la acción de mejoramiento.</t>
  </si>
  <si>
    <t xml:space="preserve">Como evidencia, se tendrán todos los documentos precontractuales de los contratos suscritos por ADELI a partir de la fecha de inicio de la acción de mejoramiento. </t>
  </si>
  <si>
    <t xml:space="preserve">Falta de orden cronológico en los documentos precontractuales </t>
  </si>
  <si>
    <t>Falta de seguimiento respecto de la publicación de los eventos contractuales</t>
  </si>
  <si>
    <t>3 de octubre de 2024</t>
  </si>
  <si>
    <t xml:space="preserve">Como evidencia, se tendrá la elaboración e implementación de la planilla propuesta como acción de mejoramiento. </t>
  </si>
  <si>
    <t xml:space="preserve">No se tenía contemplado dentro la Agencia la necesidad de cuantificar individualmente el valor estimado de algunos contratos </t>
  </si>
  <si>
    <t>A la fecha, ADELI ya se encuentra implementando la cuantificación individual del valor estimado del contrato en los estudios de necesidad de los contratos que suscribe con diferentes personas naturales y jurídicas.</t>
  </si>
  <si>
    <t>Abogados dirección jurídica</t>
  </si>
  <si>
    <t>Directora Jurídica (Lourdes).</t>
  </si>
  <si>
    <t>Cada abogado será responsable de velar por la publicación dentro del término de sus contratos</t>
  </si>
  <si>
    <t>Cada abogado lo implementará con los contratos que le sean asignados</t>
  </si>
  <si>
    <r>
      <t xml:space="preserve">Desde la Dirección Jurídica de ADELI, se solicitará y gestionará ante el Area de Talento Humano de la entidad, una capacitación a todos sus funcionarios sobre garantías de los contratos celebrados por entidades públicas; esto con el fn de que tanto quienes están encargados de la etapa precontractual como contractual tengan un mejor coocimiento sobre qué amparos solicitar en cada caso. Así mismo, para evitar que no se exiga la epedición de alguna garantía necesaria, la </t>
    </r>
    <r>
      <rPr>
        <u/>
        <sz val="12"/>
        <color theme="1"/>
        <rFont val="Arial"/>
        <family val="2"/>
      </rPr>
      <t>solicitud de presentación de la propuesta</t>
    </r>
    <r>
      <rPr>
        <sz val="12"/>
        <color theme="1"/>
        <rFont val="Arial"/>
        <family val="2"/>
      </rPr>
      <t xml:space="preserve"> requerida en la contratación directa tendrá, una revisión técnica previa de un funcionario de la entidad que tenga conocimientos especificos sobre el objeto a contratar. </t>
    </r>
  </si>
  <si>
    <t>Halolazgo 3: No se evidenciaron las actas de terminación o de recibo a satisfacción de los contratos 029-2023 y 034-2023; lo cual representa un incumplimiento a lo establecido en el artículo 36 del Acuerdo 003 de 2021 Manual de Contratación donde se estipula que es responsabilidad de la supervisión en la etapa final del contrato la “Elaboración del acta de recibo a satisfacción final y liquidación.”, debido a falencias en el cumplimiento de las responsabilidades de supervisión lo cual, puede traer consigo futuras reclamaciones por cualquiera de las partes. Administrativo sin ninguna otra incidencia.</t>
  </si>
  <si>
    <t xml:space="preserve">Hallazgo 2: No se evidenció la liquidación de los siguientes contratos, ni el soporte de su justificación, toda vez que se cumplió el plazo de los 4 meses estipulados sin que esto sucediera, incumpliéndose de esta manera lo estipulado en la cláusula “Liquidación del contrato” de los mismos, debido a fallas de procedimiento en la entidad para su liquidación, lo cual puede traer futuras reclamaciones por el contratista. Administrativo sin ninguna otra incidencia.                                                                                                             -006-2023
19/9/2023  
-020-2023
10/05/2023
-027-2023
10/8/2023
-029-2023
22/07/2023
-046-2023
29/9/2023
-037-2022
25/9/2023
-043-2022
20/11/2023
-057-2022
14/11/2023
-058-2022                                                      30/11/2023 </t>
  </si>
  <si>
    <t>Hallazgo 4: O.S 04-2023 al ser un contrato que realiza actividades de obra que presenta un riesgo inherente por la ejecución, se presenta una falencia al no solicitarse el amparo de Responsabilidad Civil Extracontractual, incumpliendo lo establecido en el artículo 2.2.1.2.3.1.5 del Decreto 1082 de 2015, lo que podría ocasionar riesgos a la entidad en el evento de un reclamo por el no pago de salarios y prestaciones sociales que el contratista les adeude. Administrativo sin ninguna otra incidencia.</t>
  </si>
  <si>
    <t>Hallazgo 5: En la cláusula décima del contrato 046-2023, no se exigió en la póliza el amparo de pago de salarios y prestaciones, incumpliendo lo establecido en el artículo 2.2.1.2.3.1.7 del Decreto 1082 de 2015 , lo que podría ocasionar riesgos por no estar adecuadamente amparados los terceros o posible afectados. Administrativo sin ninguna otra incidencia.</t>
  </si>
  <si>
    <t>Hallazgo 8: En los estudio previos de los contratos 001-2023, 005-2023, 006-2023, 007-2023, 008-2023, 009-2023, 020-2023, 021-2023, 022-2023, 023-2023, 024-2023, 025-2023, 026-2023, 027-2023, 034-2023, 039-2023, 040-2023, 043-2023, 045-2023, 048-2023, 049-2023 y 052-2023 no obstante haberse contemplado el ítem correspondiente al “valor estimado del contrato y justificación del mismo”, no se evidenció que sus actividades fueran cuantificadas individualmente, basándose únicamente en el valor presentado en la oferta de manera global sin su justificación, inobservando lo establecido en los artículos 2.2.1.1.2.1.1 y 2.2.1.2.1.5.1 del Decreto 1082 de 2015, debido a la falta de unidad de criterios para su formulación, lo cual puede traer como consecuencia la celebración de contratos por encima de los valores reales del mercado y de las necesidades de la entidad. Administrativo sin ninguna otra incidencia.</t>
  </si>
  <si>
    <t>Hallazgo 10: En los documentos de legalidad de los contratos celebrados mediante contratación directa, no se elaboró el documento “Acto de evaluación y de adjudicación, o de aceptación de la oferta”, por lo que incumple con lo estipulado en el artículo 6 del Acuerdo 003 del 21/05/2021 “por el cual se adopta el Manual de Contratación de la empresa industrial y comercial del estado - ADELI”, el artículo 851 del Decreto 410 de 971 Código de Comercio y el principio de publicidad del artículo 209 de la Constitución Política, conllevando con ello a confusiones en cuanto al cumplimiento y posibles reclamaciones a futuro. Administrativo sin ninguna otra incidencia.</t>
  </si>
  <si>
    <t>Hallazgo 11: En la etapa precontractual fase planeación de los contratos de prestación de servicios, se elaboró los estudios previos con fecha posterior a la de la invitación y a la oferta, incumpliendo con ello el artículo 24 del Acuerdo 003 del 21/05/2021 “por el cual se adopta el Manual de Contratación de la empresa industrial y comercial del estado - ADELI” y el principio de transparencia establecido en el artículo 3 de la Ley 489 de 1998, lo que trae como consecuencia imprecisiones y posible falta de transparencia en los procesos precontractuales que adelanta la entidad. Administrativo sin ninguna otra incidencia.</t>
  </si>
  <si>
    <t>Hallazgo 12: Se evidenció incumplimiento en la rendición de la cuenta, al no acatarse lo estipulado por este organismo de control fiscal en el artículo 14 de la Resolución 229 de 2022 y 013 de 2024, en cuanto a las variables de veracidad, cumplimiento y oportunidad, debido a falencias en el procedimiento de rendición por parte de la entidad auditada, trayendo como consecuencias inconvenientes para la Contraloría para realizar un oportuno y eficiente control fiscal. Administrativo sin ninguna otra incidencia.                              01-2023
Se incumplió la rendición, toda vez que no se rindió el contrato y el acta de terminación, evidenciados en trabajo de campo.
La póliza y su aprobación se rindieron de forma extemporánea
02-2023
No se rindieron las pólizas de ninguno de los eventos
04-2023
Rendición extemporánea del acta de terminación y de la póliza y acta de aprobación
001-2023
Rendición extemporánea del acta de terminación
No se rindió la póliza RCE del contrato principal, ni las pólizas de la adición
005-2023
Rendición extemporánea de la póliza y su aprobación
021-2023
Rendición extemporánea de la oferta o propuesta elegida y del acta de terminación
022-2023
Incumplió la veracidad, toda vez que se rindió errado el valor del RP, cuando el valor real fue 245.943.250
023-2023
El documento de invitación privada de ofertas fue mal rendido. El archivo no es legible
No se rindieron la póliza ni la aprobación de la póliza correspondientes a la adición y prórroga.
024-2023
No están rendidas las pólizas ni la aceptación de la adición
026-2023
Incumplimiento en la rendición, no se rindieron ni la póliza ni la aprobación de la póliza para la prórroga            043-2023
No se rindió la póliza ni el acta de aprobación de la prórroga
048-2023
Rendición extemporánea de oferta o propuesta elegida y del acta de terminación
049-2023
Rendición extemporánea del acta de terminación
012-2023
Se incumplió la en la rendición, no se rindió en el pago 6 el informe del contratista, sin embargo, se evidencio en carpeta física contrato
015-2023
030-2023
020-2023
Incumplió la veracidad, toda vez que se rindió como prestación de servicios y se celebró como compraventa
003-2023
Incumplimiento en la rendición, no se rindió el reintegro presupuestal
042-2023
Se incumplió la rendición, no se rindió la adicción, el acta de terminación y el recibo a satisfacción no se encuentran publicados en gestión transparente
052-2023
No se rindió el acta de terminación</t>
  </si>
  <si>
    <t>Deficiencias en las directrices proporcionadas y los criterios establecidos para la supervisión de los contratos</t>
  </si>
  <si>
    <t>Para mejorar la supervisión de contratos, se propone la creación de una Guía de Supervisión de Contratos, que será distribuida a todos los empleados de la entidad para garantizar una comprensión uniforme y eficaz de los procedimientos de supervisión
Así mismo, se implementará desde la gerencia y la dirección operativa y de proyectos reuniones de seguimiento regular en los meses de junio, agosto y octubre para evaluar el avance y toma de acciones correctivas oportunas</t>
  </si>
  <si>
    <t>Gerencia / Planeación
Gerencia / Dirección Opertiva y de Proyectos</t>
  </si>
  <si>
    <t>Auditoría Externa</t>
  </si>
  <si>
    <t>Falecia en la supervisión del contrato</t>
  </si>
  <si>
    <t>Incluir dentro del Plan de Auditoría Interna 2024 “Auditoría a la supervisión de contratos de apoyo a la gestión y de prestación de servicios profesionales”, para validar el cumplimiento de las actividades y diligenciamiento de informes de supervisión</t>
  </si>
  <si>
    <t>Informe de Auditoría Interna</t>
  </si>
  <si>
    <t>Sol Beatriz Vásquez</t>
  </si>
  <si>
    <r>
      <t>Hallazgo 6</t>
    </r>
    <r>
      <rPr>
        <b/>
        <sz val="12"/>
        <color theme="1"/>
        <rFont val="Arial"/>
        <family val="2"/>
      </rPr>
      <t>:</t>
    </r>
    <r>
      <rPr>
        <sz val="12"/>
        <color theme="1"/>
        <rFont val="Arial"/>
        <family val="2"/>
      </rPr>
      <t xml:space="preserve">    En el contrato 042-2023, se realizo pago total por $30,000,000, sin que se evidenciara el cumplimiento de la ejecución por parte del contratista de las actividades pactadas, habiendo sido recibido el contrato a satisfacción , incumpliendo lo establecido en el ordinal p de artículo 34, los artículos 42 y 43 del acuerdo 003 del 21/06/2021 por el cual se adopta el manual de contratación de la Empresa Industrial y comercial del Estado-"ADELI" y 3 de la ley 489 de 1998, lo que trajo como un detrimento por el pago de actividades no ejecutadas de contrato.</t>
    </r>
  </si>
  <si>
    <t>Deficiencia en la redacción y explicación de las actividades contractuales, las cuales deberían haberse estructurado como obligaciones de medio en lugar de obligaciones de resultado.</t>
  </si>
  <si>
    <t>Las solicitudes contractuales emitidas por cada dependencia deben incluir especificaciones claras y concisas de las necesidades, junto con el acompañamiento técnico necesario para la elaboración de estudios previos, asegurando así una adecuada planificación antes de la celebración del contrato</t>
  </si>
  <si>
    <t>Estudios previos firmados adicionalmente por la dependencia solicitante</t>
  </si>
  <si>
    <t>Todas las dependencias que requieren celebrar un contrato</t>
  </si>
  <si>
    <t>Hallazgo 7:     En el contrato 042-2023, se evidencio falencias en la planeación de las actividades y el plazo de ejecución, así como en la definición del objeto del contrato, incumpliendo lo establecido en los artículos 38 numerales 1 y 10 de la ley 1952 de 2019 codigo general disciplinario, 5,9 y 10 del acuerdo 003 del 21/06/2021, por el cual se adopta el manual de contratación de la Empresa Industrial y Comercial del Estado-ADELI, lo que trajo como consecuencia la no ejecución efectiva del contrato.</t>
  </si>
  <si>
    <t>Carencia de soporte técnico y específico que apoye a la Dirección Jurídica en los procesos contractuales, lo que resulta en una mayor probabilidad de errores en la interpretación de normatividad, imprecisiones en la relación de contratos y posibles incumplimientos contractuales</t>
  </si>
  <si>
    <r>
      <t>Hallazgo 9:</t>
    </r>
    <r>
      <rPr>
        <b/>
        <sz val="12"/>
        <color theme="1"/>
        <rFont val="Arial"/>
        <family val="2"/>
      </rPr>
      <t xml:space="preserve"> </t>
    </r>
    <r>
      <rPr>
        <sz val="12"/>
        <color theme="1"/>
        <rFont val="Arial"/>
        <family val="2"/>
      </rPr>
      <t>En los contratos que se relacionan a continuación, se evidencian falencias en la planeación de estos, incumpliendo lo establecido en los artículos 5, 9 y 10 del acuerdo 03 del 21/6/2021, “Por el cual se adopta el Manual de Contratación de la empresa industrial y comercial del estado "Adeli", lo que trae como consecuencia imprecisiones en la ejecución de los contratos.</t>
    </r>
  </si>
  <si>
    <t>Falta de conocimiento insuficiente de las normas aplicables, con un énfasis en las normas del Código Sustantivo del trabajo y no del principio de economía</t>
  </si>
  <si>
    <t>Establecer un mecanismo de seguimiento periódico para la revisión de los contratos activos y sus fechas de finalización, y de ser necesario asegurar una correcta ejecución de las terminaciones.</t>
  </si>
  <si>
    <t xml:space="preserve">Registro de asistencia a seguimiento de contratos laborales </t>
  </si>
  <si>
    <t>Susana Saldarriaga / Diana Patricia Arboleda</t>
  </si>
  <si>
    <t>Direción Administrativa y Financiera / Gerencia</t>
  </si>
  <si>
    <r>
      <t>Hallazgo 18:</t>
    </r>
    <r>
      <rPr>
        <b/>
        <sz val="12"/>
        <color theme="1"/>
        <rFont val="Arial"/>
        <family val="2"/>
      </rPr>
      <t xml:space="preserve"> </t>
    </r>
    <r>
      <rPr>
        <sz val="12"/>
        <color theme="1"/>
        <rFont val="Arial"/>
        <family val="2"/>
      </rPr>
      <t>Revisada la documentación relacionada con la terminación del contrato de la señora Gloria Patricia Marín Mejía, se evidenció que el 10 de enero de 2024, la Agencia de Desarrollo Local de Itagüí le notificó terminación de contrato de trabajo sin justa causa hasta el 11 de enero de 2024, cuando la vigencia de terminación del mismo era el 1 de marzo de 2024, motivo por el cual, la entidad tuvo que indemnizarla por 49 días faltantes, lo cual generó gastos para la entidad por $9,497,840, incumpliéndose con el principio de economía establecido en el artículo 3 de la Ley 489 de 1998, lo que conllevó a un detrimento patrimonial por una gestión ineficiente. Administrativo con incidencia fiscal.</t>
    </r>
  </si>
  <si>
    <t>Hallazgo 13: Se evidenció en la cuenta 16650105. Muebles y Enseres un saldo de $6.728.207, valor que al ser verificado no refleja la realidad por falta de depuración y conciliación en el informe de los bienes a cargo de cada funcionario de la entidad, generando una subestimación de $7.997.541, una vez comparado con el informe enviado por el área de contabilidad (listado auxiliar) el cual arrojó un valor de $1.269.334, incumpliéndose lo estipulado en el numeral 3.2.13, 3.2.14 del Procedimiento para la Evaluación del Control Interno Contable - Resolución 193 de 2016 de la Contaduría General de la Nación, y los numerales 1.1.1 y 1.2.1 del Instructivo 001 de 2023, expedido por la Contaduría General de la Nación, lo que afectaría la razonabilidad de las cuentas del activo. Administrativo sin ninguna otra incidencia.</t>
  </si>
  <si>
    <t xml:space="preserve">Error en el sistema </t>
  </si>
  <si>
    <t xml:space="preserve">Libro Auxiliar y Balance de prueba por tercero </t>
  </si>
  <si>
    <t xml:space="preserve">Johana Hernandez </t>
  </si>
  <si>
    <t>Hallazgo 14: Grupo 13 - Rentas por cobrar. La Agencia de Desarrollo Local - ADELI debe adelantar acciones administrativas tendientes a la reducción de algunas cuentas por cobrar correspondientes a los recursos entregados en administración, toda vez que para la vigencia 2023 se vieron incrementadas en $70.405.473, equivalente al 0.3%, destacándose el rubro de otras cuentas por cobrar, lo cual conlleva a un riesgo de pérdida de recursos; la entidad debe continuar con la gestión de cobro permanente de la cartera, tal como se detalla en el siguiente cuadro: Administrativo sin ninguna otra incidencia.</t>
  </si>
  <si>
    <t>Las condiciones de pago establecidos en los contratos interadministrativos versus la ejecución de los contratos, condujeron  a un  represamiento de facturas en el mes de diciembre, quedando como saldos pendientes por cobrar.</t>
  </si>
  <si>
    <t>Cuentas por cobrar a diciembre 31/2023, estableciendo lo pagado y lo cobrado 
Acciones de gestión de cobro de las cuentas por cobrar 2023-2024</t>
  </si>
  <si>
    <t>Recibo de caja o auxiliares contables 
Oficio de cobro</t>
  </si>
  <si>
    <t xml:space="preserve">Susana Saldarriaga </t>
  </si>
  <si>
    <t>Hallazgo 15: Se evidenció inconsistencias en las notas contables N° 17, 27, 28 Y 29 con relación a los estados financieros de la entidad, debido a que los valores expresados en las notas contables no corresponden con los valores presentados en los estados financieros, toda vez que se presentó un inadecuado control y revisión de la información financiera, incumpliendo lo establecido en la Resolución 246 de 2022 - Manual de políticas contables – Notas a los estados financieros, página 4 de 17, conllevando a una pérdida de credibilidad en los resultados financieros. Administrativo sin ninguna otra incidencia</t>
  </si>
  <si>
    <t xml:space="preserve">Interpretación del Auditor </t>
  </si>
  <si>
    <t xml:space="preserve">Se verificarán y se tendrán en cuenta las observaciones para presentar las próximas notas, toda vez que estas son de periodicidad anual </t>
  </si>
  <si>
    <t>Notas vigencia 2024</t>
  </si>
  <si>
    <t>Hallazgo 16: En los contratos interadministrativos celebrados con la administración municipal, no se hizo deducción de la tasa Prodeporte por la remuneración a favor del contratista, contraviniendo lo establecido en el parágrafo 1 del artículo 176 del acuerdo 23 de 2021 “Exclusiones de la estampilla Procultura”, afectando con ello el presupuesto por recursos ingresados en Adeli y la consecuente sobreestimación de estos, por desconocimiento en la aplicación de la norma. Administrativo sin ninguna otra incidencia.</t>
  </si>
  <si>
    <t xml:space="preserve">Interpretacion de la Norma </t>
  </si>
  <si>
    <t xml:space="preserve">Se elevará consulta al Comité de Doctrina Tributaria Municipal, para aclarar lo establecido en el articulo 176 del acuerdo 23 del 09 de Diciembre de 2021 del Estatuto Municipal  </t>
  </si>
  <si>
    <t xml:space="preserve">Documento que el comité Emita dando Respuesta a la consulta </t>
  </si>
  <si>
    <t>Hallazgo 17: En las resoluciones por medio de la cual se liquidaron las prestaciones sociales a los empleados retirados durante la vigencia 2023 y enero de 2024 se evidenciaron inconsistencias en el registro de información, como cuadro con liquidaciones incompletas, no discriminación de valor pagado en la quincena y valor total pagado en la liquidación, entre otras, incumpliéndose los principios de publicidad, responsabilidad y transparencia de la función administrativa, contemplados en el artículo 3 de la Ley 489 de 1998, conllevando a la pérdida de credibilidad en la gestión pública, debido a falencias en el control de su expedición por parte de los encargados de la realización de las mismas. Administrativo sin ninguna otra incidencia.</t>
  </si>
  <si>
    <t xml:space="preserve">Redaccion poco clara </t>
  </si>
  <si>
    <t xml:space="preserve">Se solicita concepto juridico para el ajuste de dichas Resoluciones </t>
  </si>
  <si>
    <t>Resoluciones ajustadas</t>
  </si>
  <si>
    <t xml:space="preserve">Johana Hernandez / Estefania Calderon </t>
  </si>
  <si>
    <t>Diana Patricia Arboleda Isaza / Rubén Dario Gonzalez
Diana Patricia Arboleda Isaza / Juan Esteban Duque</t>
  </si>
  <si>
    <t xml:space="preserve">Guía de Supervisión de Contratos y difusión de la misma
Registro de asistencia  </t>
  </si>
  <si>
    <t>Como evidencia de la acción de mejoramiento, se tendrá la constancia de la capacitación dada mediante acta de asistencia y registros fotográficos. En lo que respecta a la implementación de los términos, se tendrá constancia de la puesta en conocimiento de los mismos a todos los funcionarios mediante el correo y chat institucional.</t>
  </si>
  <si>
    <t>Tania Hoyos (contratista)</t>
  </si>
  <si>
    <t xml:space="preserve"> Valeria González Vélez-PU</t>
  </si>
  <si>
    <r>
      <t>Hallazgo 1</t>
    </r>
    <r>
      <rPr>
        <b/>
        <sz val="12"/>
        <color theme="1"/>
        <rFont val="Arial"/>
        <family val="2"/>
      </rPr>
      <t>:</t>
    </r>
    <r>
      <rPr>
        <sz val="12"/>
        <color theme="1"/>
        <rFont val="Arial"/>
        <family val="2"/>
      </rPr>
      <t xml:space="preserve"> En los siguientes contratos se detallan las falencias evidenciadas relacionadas con el cumplimiento administrativo, contable y financiero, incumpliendo con ello lo dispuesto en los artículos 30, 33 y 34 del Acuerdo 003 del 21/06/2021 “Por el cual se adopta el Manual de Contratación de la empresa industrial y comercial del estado – ADELI”, el artículo 83 de la Ley 1474 de 2011 y los principios de transparencia y responsabilidad establecidos en el artículo 3 de la Ley 489 de 1998, debido a fallas tanto de supervisión como del contratista, conllevando a reprocesos en la verificación por parte del auditor. (VER INFORME DEFINITIVO DE AUDITORÍA)</t>
    </r>
  </si>
  <si>
    <t>Diana Patricia Arboleda Isaza, Lourdes Fernanda Muñoz, Susana María Saldarriaga</t>
  </si>
  <si>
    <t>TODAS LAS ÁREAS</t>
  </si>
  <si>
    <t>-----</t>
  </si>
  <si>
    <t>Debido a que la proyección del Acta de terminación es función del supervisor del contrato, desde la Dirección Jurídica de ADELI, mediante circular, se recordará a los supervisores la importancia del cuidado y debida diligencia que deben tener a la hora de proyectar todos los documentos propios del cumplimiento de su función de supervisión.</t>
  </si>
  <si>
    <t>Desde la Dirección Jurídica de ADELI, se realizará una capacitación a todos sus funcionarios sobre las funciones de su rol, dentro de las cuáles está la elaboración del Acta de liquidación en los contratos que lo requieren.          Así mismo, se adoptarán una serie de términos internos con la intención de que los supervisores cuenten con un tiempo límite para la proyección y envío del Acta de liquidación a la dirección jurídica para la respectiva revisión antes del vencimiento del plazo de los cuatro meses para la suscripción de la misma.</t>
  </si>
  <si>
    <t>Desde la Dirección Jurídica de ADELI, mediante circular, se recordará a los supervisores cuales son las funciones de su rol, entre las cuáles está, según el Artículo 36 del Acuerdo No 003 del 1 de junio de 2021, la de elaborar el Acta de recibo a satisfacción o Acta de terminación del contrato.</t>
  </si>
  <si>
    <t xml:space="preserve">Desde la Dirección Jurídica de ADELI, se solicitará y gestionará ante el área de Talento Humano de la entidad, una capacitación a todos sus funcionarios sobre garantías de los contratos celebrados por entidades públicas; esto con el fin de que tanto quienes están encargados de la etapa precontractual como contractual tengan un mejor conocimiento sobre qué amparos solicitar en cada caso. Así mismo, para evitar que no se exija la expedición de alguna garantía necesaria, la solicitud de presentación de la propuesta requerida en la contratación directa tendrá, una revisión técnica previa de un funcionario de la entidad que tenga conocimientos específicos sobre el objeto a contratar. </t>
  </si>
  <si>
    <t xml:space="preserve">Como evidencia de ellos, se podrán consultar los estudios de necesidad de los contratos suscritos por ADELI a partir de la fecha de inicio de la acción de mejoramiento y evidenciar la aplicación de tal cuantificación. </t>
  </si>
  <si>
    <t xml:space="preserve">Como acción de mejoramiento, cada documento emitido dentro de la etapa precontractual del contrato, se hará de conformidad al orden cronológico según la naturaleza del mismo. </t>
  </si>
  <si>
    <t>Como acción de mejoramiento, se implementará una planilla en Excel donde cada abogado pueda realizar seguimiento a la fecha de publicación de cada evento contractual que tenga a cargo, tanto en Gestión Transparente como en Secop II.</t>
  </si>
  <si>
    <t xml:space="preserve">Mostrar libro auxiliar con los saldos de cada tercero de acuerdo al inventario físico que tiene a cargo cada funcionario </t>
  </si>
  <si>
    <t xml:space="preserve">Johana Hernández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</si>
</sst>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Arial"/>
      <family val="2"/>
    </font>
    <font>
      <sz val="10"/>
      <color theme="1"/>
      <name val="Arial Narrow"/>
      <family val="2"/>
    </font>
    <font>
      <b/>
      <sz val="10"/>
      <color theme="1"/>
      <name val="Arial Narrow"/>
      <family val="2"/>
    </font>
    <font>
      <sz val="10"/>
      <name val="Arial Narrow"/>
      <family val="2"/>
    </font>
    <font>
      <b/>
      <sz val="10"/>
      <name val="Arial Narrow"/>
      <family val="2"/>
    </font>
    <font>
      <b/>
      <sz val="12"/>
      <name val="Arial Narrow"/>
      <family val="2"/>
    </font>
    <font>
      <sz val="9"/>
      <color indexed="81"/>
      <name val="Tahoma"/>
      <family val="2"/>
    </font>
    <font>
      <b/>
      <sz val="12"/>
      <color theme="1"/>
      <name val="Arial Narrow"/>
      <family val="2"/>
    </font>
    <font>
      <b/>
      <sz val="12"/>
      <color theme="1"/>
      <name val="Arial"/>
      <family val="2"/>
    </font>
    <font>
      <sz val="12"/>
      <color theme="1"/>
      <name val="Arial"/>
      <family val="2"/>
    </font>
    <font>
      <b/>
      <sz val="12"/>
      <color theme="0"/>
      <name val="Arial"/>
      <family val="2"/>
    </font>
    <font>
      <sz val="12"/>
      <name val="Arial"/>
      <family val="2"/>
    </font>
    <font>
      <u/>
      <sz val="12"/>
      <color theme="1"/>
      <name val="Arial"/>
      <family val="2"/>
    </font>
    <font>
      <b/>
      <sz val="10"/>
      <color theme="1"/>
      <name val="Arial"/>
      <family val="2"/>
    </font>
    <font>
      <b/>
      <sz val="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wrapText="1"/>
    </xf>
    <xf numFmtId="0" fontId="2" fillId="3"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8" xfId="0" applyFont="1" applyFill="1" applyBorder="1" applyAlignment="1">
      <alignment vertical="center" wrapText="1"/>
    </xf>
    <xf numFmtId="0" fontId="1" fillId="0" borderId="8" xfId="0" applyFont="1" applyBorder="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xf numFmtId="0" fontId="4" fillId="0" borderId="1" xfId="0" applyFont="1" applyBorder="1" applyAlignment="1">
      <alignment horizontal="left" vertical="center" wrapText="1"/>
    </xf>
    <xf numFmtId="0" fontId="7" fillId="3" borderId="7" xfId="0" applyFont="1" applyFill="1" applyBorder="1" applyAlignment="1">
      <alignment horizontal="left" vertical="center" wrapText="1"/>
    </xf>
    <xf numFmtId="0" fontId="1" fillId="0" borderId="2" xfId="0" applyFont="1" applyBorder="1" applyAlignment="1">
      <alignment horizontal="center"/>
    </xf>
    <xf numFmtId="0" fontId="1" fillId="0" borderId="9" xfId="0" applyFont="1" applyBorder="1"/>
    <xf numFmtId="0" fontId="1" fillId="0" borderId="3" xfId="0" applyFont="1" applyBorder="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xf>
    <xf numFmtId="0" fontId="1" fillId="0" borderId="0" xfId="0" applyFont="1" applyAlignment="1">
      <alignment horizontal="left" vertical="center"/>
    </xf>
    <xf numFmtId="0" fontId="9" fillId="0" borderId="7"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8" xfId="0" applyFont="1" applyBorder="1" applyAlignment="1">
      <alignment vertical="center" wrapText="1"/>
    </xf>
    <xf numFmtId="0" fontId="8"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vertical="center" wrapText="1"/>
    </xf>
    <xf numFmtId="0" fontId="9" fillId="3" borderId="8" xfId="0" applyFont="1" applyFill="1" applyBorder="1" applyAlignment="1">
      <alignment vertical="center" wrapText="1"/>
    </xf>
    <xf numFmtId="0" fontId="9" fillId="0" borderId="7" xfId="0" applyFont="1" applyBorder="1" applyAlignment="1">
      <alignment horizontal="left" vertical="center" wrapText="1"/>
    </xf>
    <xf numFmtId="0" fontId="8" fillId="2" borderId="1"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1" fillId="0" borderId="9" xfId="0" applyFont="1" applyBorder="1" applyAlignment="1">
      <alignment horizontal="center"/>
    </xf>
    <xf numFmtId="0" fontId="7" fillId="3" borderId="0" xfId="0" applyFont="1" applyFill="1" applyAlignment="1">
      <alignment horizontal="center" vertical="center" wrapText="1"/>
    </xf>
    <xf numFmtId="0" fontId="9" fillId="0" borderId="0" xfId="0" applyFont="1" applyAlignment="1">
      <alignment horizontal="center" vertical="center" wrapText="1"/>
    </xf>
    <xf numFmtId="0" fontId="8" fillId="3" borderId="0" xfId="0" applyFont="1" applyFill="1" applyAlignment="1">
      <alignment horizontal="center" vertical="center" wrapText="1"/>
    </xf>
    <xf numFmtId="14" fontId="9" fillId="0" borderId="12" xfId="0" applyNumberFormat="1" applyFont="1" applyBorder="1" applyAlignment="1">
      <alignment horizontal="center" vertical="center" wrapText="1"/>
    </xf>
    <xf numFmtId="0" fontId="10" fillId="4" borderId="6"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9" fillId="3" borderId="0" xfId="0" applyFont="1" applyFill="1" applyAlignment="1">
      <alignment horizontal="center" vertical="center" wrapText="1"/>
    </xf>
    <xf numFmtId="0" fontId="11" fillId="0" borderId="10" xfId="0" applyFont="1" applyBorder="1" applyAlignment="1">
      <alignment vertical="center" wrapText="1"/>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0" xfId="0" applyFont="1" applyAlignment="1">
      <alignment horizontal="justify"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14" fontId="9" fillId="0" borderId="10" xfId="0" applyNumberFormat="1" applyFont="1" applyBorder="1" applyAlignment="1">
      <alignment horizontal="center" vertical="center" wrapText="1"/>
    </xf>
    <xf numFmtId="14" fontId="9" fillId="0" borderId="11" xfId="0" applyNumberFormat="1" applyFont="1" applyBorder="1" applyAlignment="1">
      <alignment horizontal="center" vertical="center" wrapText="1"/>
    </xf>
    <xf numFmtId="0" fontId="9" fillId="0" borderId="10" xfId="0" applyFont="1" applyBorder="1" applyAlignment="1">
      <alignment vertical="center" wrapText="1"/>
    </xf>
    <xf numFmtId="0" fontId="8" fillId="2" borderId="1" xfId="0" applyFont="1" applyFill="1" applyBorder="1" applyAlignment="1">
      <alignment horizontal="center" vertical="center" wrapText="1"/>
    </xf>
    <xf numFmtId="0" fontId="9" fillId="0" borderId="10" xfId="0" applyFont="1" applyBorder="1" applyAlignment="1">
      <alignment horizontal="center" vertical="center" wrapText="1"/>
    </xf>
    <xf numFmtId="0" fontId="8" fillId="0" borderId="13" xfId="0" applyFont="1" applyBorder="1" applyAlignment="1">
      <alignment horizontal="center" vertical="center" wrapText="1"/>
    </xf>
    <xf numFmtId="14" fontId="9" fillId="0" borderId="12" xfId="0" applyNumberFormat="1" applyFont="1" applyBorder="1" applyAlignment="1">
      <alignment vertical="center" wrapText="1"/>
    </xf>
    <xf numFmtId="14" fontId="9" fillId="0" borderId="11" xfId="0" applyNumberFormat="1" applyFont="1" applyBorder="1" applyAlignment="1">
      <alignment vertical="center" wrapText="1"/>
    </xf>
    <xf numFmtId="14" fontId="9" fillId="0" borderId="10" xfId="0" applyNumberFormat="1" applyFont="1" applyBorder="1" applyAlignment="1">
      <alignment vertical="center" wrapText="1"/>
    </xf>
    <xf numFmtId="0" fontId="8" fillId="2"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1" fillId="0" borderId="10" xfId="0" applyFont="1" applyBorder="1" applyAlignment="1">
      <alignment horizontal="justify" vertical="center" wrapText="1"/>
    </xf>
    <xf numFmtId="0" fontId="9" fillId="0" borderId="18" xfId="0" applyFont="1" applyBorder="1" applyAlignment="1">
      <alignment horizontal="justify"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2" borderId="4" xfId="0" quotePrefix="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14" fillId="0" borderId="4"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ACCIONES DE MEJORAMIENTO</a:t>
            </a:r>
          </a:p>
        </c:rich>
      </c:tx>
      <c:layout>
        <c:manualLayout>
          <c:xMode val="edge"/>
          <c:yMode val="edge"/>
          <c:x val="0.2056666666666666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89A-4FC1-AAC9-F36DF2B92A8A}"/>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89A-4FC1-AAC9-F36DF2B92A8A}"/>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89A-4FC1-AAC9-F36DF2B92A8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419"/>
              </a:p>
            </c:txPr>
            <c:dLblPos val="ctr"/>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gráficas!$A$3:$A$4</c:f>
              <c:strCache>
                <c:ptCount val="2"/>
                <c:pt idx="0">
                  <c:v>CERRADA</c:v>
                </c:pt>
                <c:pt idx="1">
                  <c:v>ABIERTA</c:v>
                </c:pt>
              </c:strCache>
            </c:strRef>
          </c:cat>
          <c:val>
            <c:numRef>
              <c:f>gráficas!$B$3:$B$4</c:f>
              <c:numCache>
                <c:formatCode>General</c:formatCode>
                <c:ptCount val="2"/>
                <c:pt idx="0">
                  <c:v>0</c:v>
                </c:pt>
                <c:pt idx="1">
                  <c:v>20</c:v>
                </c:pt>
              </c:numCache>
            </c:numRef>
          </c:val>
          <c:extLst>
            <c:ext xmlns:c16="http://schemas.microsoft.com/office/drawing/2014/chart" uri="{C3380CC4-5D6E-409C-BE32-E72D297353CC}">
              <c16:uniqueId val="{00000000-8313-4849-A7FF-E85EBB5EC96F}"/>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2667635</xdr:colOff>
      <xdr:row>1</xdr:row>
      <xdr:rowOff>800100</xdr:rowOff>
    </xdr:to>
    <xdr:pic>
      <xdr:nvPicPr>
        <xdr:cNvPr id="2" name="Imagen 1">
          <a:extLst>
            <a:ext uri="{FF2B5EF4-FFF2-40B4-BE49-F238E27FC236}">
              <a16:creationId xmlns:a16="http://schemas.microsoft.com/office/drawing/2014/main" id="{B0C08CC0-9F3B-46E3-95CB-73E1C93C1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82880"/>
          <a:ext cx="3314700"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xdr:colOff>
      <xdr:row>1</xdr:row>
      <xdr:rowOff>95250</xdr:rowOff>
    </xdr:from>
    <xdr:to>
      <xdr:col>8</xdr:col>
      <xdr:colOff>674370</xdr:colOff>
      <xdr:row>17</xdr:row>
      <xdr:rowOff>156210</xdr:rowOff>
    </xdr:to>
    <xdr:graphicFrame macro="">
      <xdr:nvGraphicFramePr>
        <xdr:cNvPr id="6" name="Gráfico 5">
          <a:extLst>
            <a:ext uri="{FF2B5EF4-FFF2-40B4-BE49-F238E27FC236}">
              <a16:creationId xmlns:a16="http://schemas.microsoft.com/office/drawing/2014/main" id="{7ED63357-9C53-484A-BC11-B5F88416C9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4"/>
  <sheetViews>
    <sheetView tabSelected="1" zoomScale="66" zoomScaleNormal="66" workbookViewId="0">
      <selection activeCell="A11" sqref="A11"/>
    </sheetView>
  </sheetViews>
  <sheetFormatPr baseColWidth="10" defaultColWidth="9.140625" defaultRowHeight="12.75" x14ac:dyDescent="0.2"/>
  <cols>
    <col min="1" max="1" width="15" style="2" customWidth="1"/>
    <col min="2" max="2" width="8.7109375" style="1" customWidth="1"/>
    <col min="3" max="3" width="109.5703125" style="2" customWidth="1"/>
    <col min="4" max="5" width="21.28515625" style="1" customWidth="1"/>
    <col min="6" max="6" width="21.5703125" style="1" customWidth="1"/>
    <col min="7" max="7" width="25.42578125" style="2" customWidth="1"/>
    <col min="8" max="8" width="18.140625" style="1" customWidth="1"/>
    <col min="9" max="9" width="44.85546875" style="20" customWidth="1"/>
    <col min="10" max="10" width="19.140625" style="2" customWidth="1"/>
    <col min="11" max="11" width="20.5703125" style="2" customWidth="1"/>
    <col min="12" max="12" width="28.5703125" style="2" customWidth="1"/>
    <col min="13" max="13" width="36.140625" style="2" customWidth="1"/>
    <col min="14" max="14" width="29.5703125" style="2" customWidth="1"/>
    <col min="15" max="15" width="17.28515625" style="2" customWidth="1"/>
    <col min="16" max="16" width="25.7109375" style="2" customWidth="1"/>
    <col min="17" max="16384" width="9.140625" style="2"/>
  </cols>
  <sheetData>
    <row r="1" spans="2:21" ht="13.5" thickBot="1" x14ac:dyDescent="0.25">
      <c r="B1" s="13"/>
      <c r="C1" s="14"/>
      <c r="D1" s="36"/>
      <c r="E1" s="36"/>
      <c r="F1" s="36"/>
      <c r="G1" s="14"/>
      <c r="H1" s="36"/>
      <c r="I1" s="19"/>
      <c r="J1" s="14"/>
      <c r="K1" s="14"/>
      <c r="L1" s="14"/>
      <c r="M1" s="14"/>
      <c r="N1" s="14"/>
      <c r="O1" s="14"/>
      <c r="P1" s="15"/>
    </row>
    <row r="2" spans="2:21" ht="66.599999999999994" customHeight="1" thickBot="1" x14ac:dyDescent="0.25">
      <c r="B2" s="68"/>
      <c r="C2" s="69"/>
      <c r="D2" s="69"/>
      <c r="E2" s="69"/>
      <c r="F2" s="70"/>
      <c r="G2" s="77" t="s">
        <v>5</v>
      </c>
      <c r="H2" s="78"/>
      <c r="I2" s="78"/>
      <c r="J2" s="78"/>
      <c r="K2" s="78"/>
      <c r="L2" s="78"/>
      <c r="M2" s="78"/>
      <c r="N2" s="78"/>
      <c r="O2" s="79"/>
      <c r="P2" s="11" t="s">
        <v>45</v>
      </c>
    </row>
    <row r="3" spans="2:21" s="3" customFormat="1" ht="30.75" customHeight="1" thickBot="1" x14ac:dyDescent="0.25">
      <c r="B3" s="80" t="s">
        <v>16</v>
      </c>
      <c r="C3" s="81"/>
      <c r="D3" s="81"/>
      <c r="E3" s="82"/>
      <c r="F3" s="71" t="s">
        <v>136</v>
      </c>
      <c r="G3" s="72"/>
      <c r="H3" s="72"/>
      <c r="I3" s="72"/>
      <c r="J3" s="72"/>
      <c r="K3" s="72"/>
      <c r="L3" s="72"/>
      <c r="M3" s="72"/>
      <c r="N3" s="72"/>
      <c r="O3" s="72"/>
      <c r="P3" s="73"/>
      <c r="U3" s="7"/>
    </row>
    <row r="4" spans="2:21" s="5" customFormat="1" ht="3.75" hidden="1" customHeight="1" thickBot="1" x14ac:dyDescent="0.25">
      <c r="B4" s="12"/>
      <c r="C4" s="33"/>
      <c r="D4" s="37"/>
      <c r="E4" s="37"/>
      <c r="F4" s="4"/>
      <c r="G4" s="16"/>
      <c r="H4" s="16"/>
      <c r="I4" s="17"/>
      <c r="J4" s="16"/>
      <c r="K4" s="16"/>
      <c r="L4" s="16"/>
      <c r="M4" s="16"/>
      <c r="N4" s="16"/>
      <c r="P4" s="6"/>
    </row>
    <row r="5" spans="2:21" s="3" customFormat="1" ht="27.75" customHeight="1" thickBot="1" x14ac:dyDescent="0.25">
      <c r="B5" s="83" t="s">
        <v>4</v>
      </c>
      <c r="C5" s="84"/>
      <c r="D5" s="84"/>
      <c r="E5" s="85"/>
      <c r="F5" s="74" t="s">
        <v>137</v>
      </c>
      <c r="G5" s="75"/>
      <c r="H5" s="75"/>
      <c r="I5" s="75"/>
      <c r="J5" s="75"/>
      <c r="K5" s="75"/>
      <c r="L5" s="75"/>
      <c r="M5" s="75"/>
      <c r="N5" s="75"/>
      <c r="O5" s="75"/>
      <c r="P5" s="76"/>
    </row>
    <row r="6" spans="2:21" s="3" customFormat="1" ht="3.75" customHeight="1" x14ac:dyDescent="0.2">
      <c r="B6" s="21"/>
      <c r="C6" s="22"/>
      <c r="D6" s="38"/>
      <c r="E6" s="38"/>
      <c r="F6" s="21"/>
      <c r="G6" s="22"/>
      <c r="H6" s="38"/>
      <c r="I6" s="23"/>
      <c r="J6" s="22"/>
      <c r="K6" s="22"/>
      <c r="L6" s="22"/>
      <c r="M6" s="22"/>
      <c r="N6" s="22"/>
      <c r="O6" s="22"/>
      <c r="P6" s="24"/>
    </row>
    <row r="7" spans="2:21" s="5" customFormat="1" ht="3" customHeight="1" x14ac:dyDescent="0.2">
      <c r="B7" s="25"/>
      <c r="C7" s="34"/>
      <c r="D7" s="39"/>
      <c r="E7" s="39"/>
      <c r="F7" s="44"/>
      <c r="G7" s="26"/>
      <c r="H7" s="44"/>
      <c r="I7" s="26"/>
      <c r="J7" s="26"/>
      <c r="K7" s="26"/>
      <c r="L7" s="26"/>
      <c r="M7" s="27"/>
      <c r="N7" s="26"/>
      <c r="O7" s="28"/>
      <c r="P7" s="29"/>
    </row>
    <row r="8" spans="2:21" s="3" customFormat="1" ht="3" customHeight="1" thickBot="1" x14ac:dyDescent="0.25">
      <c r="B8" s="30"/>
      <c r="C8" s="23"/>
      <c r="D8" s="38"/>
      <c r="E8" s="38"/>
      <c r="F8" s="38"/>
      <c r="G8" s="22"/>
      <c r="H8" s="38"/>
      <c r="I8" s="23"/>
      <c r="J8" s="22"/>
      <c r="K8" s="22"/>
      <c r="L8" s="22"/>
      <c r="M8" s="24"/>
      <c r="N8" s="22"/>
      <c r="O8" s="22"/>
      <c r="P8" s="24"/>
    </row>
    <row r="9" spans="2:21" s="3" customFormat="1" ht="52.5" customHeight="1" thickBot="1" x14ac:dyDescent="0.25">
      <c r="B9" s="62" t="s">
        <v>0</v>
      </c>
      <c r="C9" s="35" t="s">
        <v>6</v>
      </c>
      <c r="D9" s="56" t="s">
        <v>44</v>
      </c>
      <c r="E9" s="56" t="s">
        <v>24</v>
      </c>
      <c r="F9" s="56" t="s">
        <v>7</v>
      </c>
      <c r="G9" s="56" t="s">
        <v>43</v>
      </c>
      <c r="H9" s="56" t="s">
        <v>39</v>
      </c>
      <c r="I9" s="31" t="s">
        <v>11</v>
      </c>
      <c r="J9" s="56" t="s">
        <v>38</v>
      </c>
      <c r="K9" s="56" t="s">
        <v>12</v>
      </c>
      <c r="L9" s="56" t="s">
        <v>13</v>
      </c>
      <c r="M9" s="56" t="s">
        <v>1</v>
      </c>
      <c r="N9" s="56" t="s">
        <v>15</v>
      </c>
      <c r="O9" s="56" t="s">
        <v>3</v>
      </c>
      <c r="P9" s="62" t="s">
        <v>14</v>
      </c>
    </row>
    <row r="10" spans="2:21" s="3" customFormat="1" ht="264" customHeight="1" x14ac:dyDescent="0.2">
      <c r="B10" s="92">
        <v>1</v>
      </c>
      <c r="C10" s="49" t="s">
        <v>134</v>
      </c>
      <c r="D10" s="53">
        <v>45420</v>
      </c>
      <c r="E10" s="52" t="s">
        <v>21</v>
      </c>
      <c r="F10" s="51" t="s">
        <v>10</v>
      </c>
      <c r="G10" s="46" t="s">
        <v>85</v>
      </c>
      <c r="H10" s="51" t="s">
        <v>19</v>
      </c>
      <c r="I10" s="46" t="s">
        <v>86</v>
      </c>
      <c r="J10" s="54">
        <v>45439</v>
      </c>
      <c r="K10" s="54">
        <v>45596</v>
      </c>
      <c r="L10" s="46" t="s">
        <v>130</v>
      </c>
      <c r="M10" s="46" t="s">
        <v>129</v>
      </c>
      <c r="N10" s="46" t="s">
        <v>87</v>
      </c>
      <c r="O10" s="52" t="s">
        <v>36</v>
      </c>
      <c r="P10" s="63"/>
    </row>
    <row r="11" spans="2:21" s="3" customFormat="1" ht="213.75" customHeight="1" x14ac:dyDescent="0.2">
      <c r="B11" s="92"/>
      <c r="C11" s="65" t="s">
        <v>46</v>
      </c>
      <c r="D11" s="40">
        <v>45420</v>
      </c>
      <c r="E11" s="51" t="s">
        <v>21</v>
      </c>
      <c r="F11" s="51" t="s">
        <v>10</v>
      </c>
      <c r="G11" s="48" t="s">
        <v>48</v>
      </c>
      <c r="H11" s="51" t="s">
        <v>19</v>
      </c>
      <c r="I11" s="46" t="s">
        <v>58</v>
      </c>
      <c r="J11" s="52" t="s">
        <v>49</v>
      </c>
      <c r="K11" s="52" t="s">
        <v>59</v>
      </c>
      <c r="L11" s="46" t="s">
        <v>50</v>
      </c>
      <c r="M11" s="46" t="s">
        <v>72</v>
      </c>
      <c r="N11" s="46" t="s">
        <v>41</v>
      </c>
      <c r="O11" s="52" t="s">
        <v>36</v>
      </c>
      <c r="P11" s="55"/>
    </row>
    <row r="12" spans="2:21" s="3" customFormat="1" ht="165.75" customHeight="1" x14ac:dyDescent="0.2">
      <c r="B12" s="92"/>
      <c r="C12" s="65" t="s">
        <v>47</v>
      </c>
      <c r="D12" s="53">
        <v>45420</v>
      </c>
      <c r="E12" s="57" t="s">
        <v>21</v>
      </c>
      <c r="F12" s="57" t="s">
        <v>10</v>
      </c>
      <c r="G12" s="47" t="s">
        <v>48</v>
      </c>
      <c r="H12" s="51" t="s">
        <v>19</v>
      </c>
      <c r="I12" s="47" t="s">
        <v>138</v>
      </c>
      <c r="J12" s="55" t="s">
        <v>49</v>
      </c>
      <c r="K12" s="55" t="s">
        <v>60</v>
      </c>
      <c r="L12" s="47" t="s">
        <v>52</v>
      </c>
      <c r="M12" s="47" t="s">
        <v>132</v>
      </c>
      <c r="N12" s="46" t="s">
        <v>41</v>
      </c>
      <c r="O12" s="52" t="s">
        <v>36</v>
      </c>
      <c r="P12" s="55"/>
    </row>
    <row r="13" spans="2:21" s="3" customFormat="1" ht="168.75" customHeight="1" x14ac:dyDescent="0.2">
      <c r="B13" s="92"/>
      <c r="C13" s="65" t="s">
        <v>51</v>
      </c>
      <c r="D13" s="53">
        <v>45420</v>
      </c>
      <c r="E13" s="57" t="s">
        <v>21</v>
      </c>
      <c r="F13" s="57" t="s">
        <v>10</v>
      </c>
      <c r="G13" s="47" t="s">
        <v>61</v>
      </c>
      <c r="H13" s="51" t="s">
        <v>19</v>
      </c>
      <c r="I13" s="47" t="s">
        <v>53</v>
      </c>
      <c r="J13" s="55" t="s">
        <v>49</v>
      </c>
      <c r="K13" s="55" t="s">
        <v>60</v>
      </c>
      <c r="L13" s="47" t="s">
        <v>52</v>
      </c>
      <c r="M13" s="47" t="s">
        <v>132</v>
      </c>
      <c r="N13" s="46" t="s">
        <v>41</v>
      </c>
      <c r="O13" s="52" t="s">
        <v>36</v>
      </c>
      <c r="P13" s="55"/>
    </row>
    <row r="14" spans="2:21" s="3" customFormat="1" ht="409.5" customHeight="1" x14ac:dyDescent="0.2">
      <c r="B14" s="58">
        <v>2</v>
      </c>
      <c r="C14" s="50" t="s">
        <v>78</v>
      </c>
      <c r="D14" s="53">
        <v>45420</v>
      </c>
      <c r="E14" s="57" t="s">
        <v>21</v>
      </c>
      <c r="F14" s="57" t="s">
        <v>10</v>
      </c>
      <c r="G14" s="47" t="s">
        <v>54</v>
      </c>
      <c r="H14" s="51" t="s">
        <v>19</v>
      </c>
      <c r="I14" s="47" t="s">
        <v>139</v>
      </c>
      <c r="J14" s="45" t="s">
        <v>60</v>
      </c>
      <c r="K14" s="45" t="s">
        <v>68</v>
      </c>
      <c r="L14" s="64" t="s">
        <v>131</v>
      </c>
      <c r="M14" s="47" t="s">
        <v>73</v>
      </c>
      <c r="N14" s="46" t="s">
        <v>41</v>
      </c>
      <c r="O14" s="52" t="s">
        <v>36</v>
      </c>
      <c r="P14" s="55"/>
    </row>
    <row r="15" spans="2:21" s="3" customFormat="1" ht="192.75" customHeight="1" x14ac:dyDescent="0.2">
      <c r="B15" s="58">
        <v>3</v>
      </c>
      <c r="C15" s="47" t="s">
        <v>77</v>
      </c>
      <c r="D15" s="53">
        <v>45420</v>
      </c>
      <c r="E15" s="57" t="s">
        <v>21</v>
      </c>
      <c r="F15" s="57" t="s">
        <v>10</v>
      </c>
      <c r="G15" s="47" t="s">
        <v>55</v>
      </c>
      <c r="H15" s="51" t="s">
        <v>19</v>
      </c>
      <c r="I15" s="47" t="s">
        <v>140</v>
      </c>
      <c r="J15" s="55" t="s">
        <v>49</v>
      </c>
      <c r="K15" s="45" t="s">
        <v>60</v>
      </c>
      <c r="L15" s="47" t="s">
        <v>52</v>
      </c>
      <c r="M15" s="47" t="s">
        <v>132</v>
      </c>
      <c r="N15" s="46" t="s">
        <v>41</v>
      </c>
      <c r="O15" s="52" t="s">
        <v>36</v>
      </c>
      <c r="P15" s="55"/>
    </row>
    <row r="16" spans="2:21" s="3" customFormat="1" ht="315" customHeight="1" x14ac:dyDescent="0.2">
      <c r="B16" s="58">
        <v>4</v>
      </c>
      <c r="C16" s="47" t="s">
        <v>79</v>
      </c>
      <c r="D16" s="53">
        <v>45420</v>
      </c>
      <c r="E16" s="57" t="s">
        <v>21</v>
      </c>
      <c r="F16" s="57" t="s">
        <v>10</v>
      </c>
      <c r="G16" s="47" t="s">
        <v>56</v>
      </c>
      <c r="H16" s="51" t="s">
        <v>19</v>
      </c>
      <c r="I16" s="47" t="s">
        <v>76</v>
      </c>
      <c r="J16" s="45" t="s">
        <v>60</v>
      </c>
      <c r="K16" s="45" t="s">
        <v>68</v>
      </c>
      <c r="L16" s="47" t="s">
        <v>57</v>
      </c>
      <c r="M16" s="47" t="s">
        <v>133</v>
      </c>
      <c r="N16" s="46" t="s">
        <v>41</v>
      </c>
      <c r="O16" s="52" t="s">
        <v>36</v>
      </c>
      <c r="P16" s="55"/>
    </row>
    <row r="17" spans="2:16" s="3" customFormat="1" ht="300.75" customHeight="1" x14ac:dyDescent="0.2">
      <c r="B17" s="58">
        <v>5</v>
      </c>
      <c r="C17" s="47" t="s">
        <v>80</v>
      </c>
      <c r="D17" s="53">
        <v>45420</v>
      </c>
      <c r="E17" s="57" t="s">
        <v>21</v>
      </c>
      <c r="F17" s="57" t="s">
        <v>10</v>
      </c>
      <c r="G17" s="47" t="s">
        <v>56</v>
      </c>
      <c r="H17" s="51" t="s">
        <v>19</v>
      </c>
      <c r="I17" s="47" t="s">
        <v>141</v>
      </c>
      <c r="J17" s="45" t="s">
        <v>60</v>
      </c>
      <c r="K17" s="45" t="s">
        <v>68</v>
      </c>
      <c r="L17" s="47" t="s">
        <v>57</v>
      </c>
      <c r="M17" s="47" t="s">
        <v>133</v>
      </c>
      <c r="N17" s="46" t="s">
        <v>41</v>
      </c>
      <c r="O17" s="52" t="s">
        <v>36</v>
      </c>
      <c r="P17" s="55"/>
    </row>
    <row r="18" spans="2:16" s="3" customFormat="1" ht="204.75" customHeight="1" x14ac:dyDescent="0.2">
      <c r="B18" s="58">
        <v>6</v>
      </c>
      <c r="C18" s="49" t="s">
        <v>93</v>
      </c>
      <c r="D18" s="53">
        <v>45420</v>
      </c>
      <c r="E18" s="52" t="s">
        <v>88</v>
      </c>
      <c r="F18" s="51" t="s">
        <v>10</v>
      </c>
      <c r="G18" s="46" t="s">
        <v>89</v>
      </c>
      <c r="H18" s="51" t="s">
        <v>19</v>
      </c>
      <c r="I18" s="46" t="s">
        <v>90</v>
      </c>
      <c r="J18" s="53">
        <v>45536</v>
      </c>
      <c r="K18" s="53">
        <v>45626</v>
      </c>
      <c r="L18" s="46" t="s">
        <v>91</v>
      </c>
      <c r="M18" s="46" t="s">
        <v>92</v>
      </c>
      <c r="N18" s="46" t="s">
        <v>29</v>
      </c>
      <c r="O18" s="52" t="s">
        <v>36</v>
      </c>
      <c r="P18" s="55"/>
    </row>
    <row r="19" spans="2:16" s="3" customFormat="1" ht="204.75" customHeight="1" x14ac:dyDescent="0.2">
      <c r="B19" s="58">
        <v>7</v>
      </c>
      <c r="C19" s="47" t="s">
        <v>98</v>
      </c>
      <c r="D19" s="53">
        <v>45420</v>
      </c>
      <c r="E19" s="57" t="s">
        <v>88</v>
      </c>
      <c r="F19" s="57" t="s">
        <v>10</v>
      </c>
      <c r="G19" s="47" t="s">
        <v>94</v>
      </c>
      <c r="H19" s="51" t="s">
        <v>19</v>
      </c>
      <c r="I19" s="47" t="s">
        <v>95</v>
      </c>
      <c r="J19" s="54">
        <v>45439</v>
      </c>
      <c r="K19" s="54">
        <v>45596</v>
      </c>
      <c r="L19" s="47" t="s">
        <v>96</v>
      </c>
      <c r="M19" s="47" t="s">
        <v>75</v>
      </c>
      <c r="N19" s="47" t="s">
        <v>97</v>
      </c>
      <c r="O19" s="52" t="s">
        <v>36</v>
      </c>
      <c r="P19" s="55"/>
    </row>
    <row r="20" spans="2:16" s="3" customFormat="1" ht="300.75" customHeight="1" x14ac:dyDescent="0.2">
      <c r="B20" s="58">
        <v>8</v>
      </c>
      <c r="C20" s="47" t="s">
        <v>81</v>
      </c>
      <c r="D20" s="53">
        <v>45420</v>
      </c>
      <c r="E20" s="57" t="s">
        <v>21</v>
      </c>
      <c r="F20" s="57" t="s">
        <v>10</v>
      </c>
      <c r="G20" s="47" t="s">
        <v>70</v>
      </c>
      <c r="H20" s="51" t="s">
        <v>19</v>
      </c>
      <c r="I20" s="47" t="s">
        <v>71</v>
      </c>
      <c r="J20" s="55" t="s">
        <v>49</v>
      </c>
      <c r="K20" s="45" t="s">
        <v>60</v>
      </c>
      <c r="L20" s="47" t="s">
        <v>142</v>
      </c>
      <c r="M20" s="47" t="s">
        <v>75</v>
      </c>
      <c r="N20" s="46" t="s">
        <v>41</v>
      </c>
      <c r="O20" s="52" t="s">
        <v>36</v>
      </c>
      <c r="P20" s="55"/>
    </row>
    <row r="21" spans="2:16" s="3" customFormat="1" ht="300.75" customHeight="1" x14ac:dyDescent="0.2">
      <c r="B21" s="58">
        <v>9</v>
      </c>
      <c r="C21" s="47" t="s">
        <v>100</v>
      </c>
      <c r="D21" s="53">
        <v>45420</v>
      </c>
      <c r="E21" s="57" t="s">
        <v>88</v>
      </c>
      <c r="F21" s="57" t="s">
        <v>10</v>
      </c>
      <c r="G21" s="47" t="s">
        <v>99</v>
      </c>
      <c r="H21" s="51" t="s">
        <v>19</v>
      </c>
      <c r="I21" s="47" t="s">
        <v>95</v>
      </c>
      <c r="J21" s="54">
        <v>45439</v>
      </c>
      <c r="K21" s="54">
        <v>45596</v>
      </c>
      <c r="L21" s="47" t="s">
        <v>96</v>
      </c>
      <c r="M21" s="47" t="s">
        <v>75</v>
      </c>
      <c r="N21" s="47" t="s">
        <v>97</v>
      </c>
      <c r="O21" s="52" t="s">
        <v>36</v>
      </c>
      <c r="P21" s="55"/>
    </row>
    <row r="22" spans="2:16" s="3" customFormat="1" ht="207" customHeight="1" x14ac:dyDescent="0.2">
      <c r="B22" s="58">
        <v>10</v>
      </c>
      <c r="C22" s="47" t="s">
        <v>82</v>
      </c>
      <c r="D22" s="53">
        <v>45420</v>
      </c>
      <c r="E22" s="57" t="s">
        <v>21</v>
      </c>
      <c r="F22" s="57" t="s">
        <v>10</v>
      </c>
      <c r="G22" s="47" t="s">
        <v>62</v>
      </c>
      <c r="H22" s="51" t="s">
        <v>19</v>
      </c>
      <c r="I22" s="47" t="s">
        <v>63</v>
      </c>
      <c r="J22" s="45" t="s">
        <v>60</v>
      </c>
      <c r="K22" s="45" t="s">
        <v>68</v>
      </c>
      <c r="L22" s="47" t="s">
        <v>64</v>
      </c>
      <c r="M22" s="47" t="s">
        <v>133</v>
      </c>
      <c r="N22" s="46" t="s">
        <v>41</v>
      </c>
      <c r="O22" s="52" t="s">
        <v>36</v>
      </c>
      <c r="P22" s="55"/>
    </row>
    <row r="23" spans="2:16" s="3" customFormat="1" ht="225.75" customHeight="1" x14ac:dyDescent="0.2">
      <c r="B23" s="58">
        <v>11</v>
      </c>
      <c r="C23" s="47" t="s">
        <v>83</v>
      </c>
      <c r="D23" s="53">
        <v>45420</v>
      </c>
      <c r="E23" s="57" t="s">
        <v>21</v>
      </c>
      <c r="F23" s="57" t="s">
        <v>10</v>
      </c>
      <c r="G23" s="47" t="s">
        <v>66</v>
      </c>
      <c r="H23" s="51" t="s">
        <v>19</v>
      </c>
      <c r="I23" s="47" t="s">
        <v>143</v>
      </c>
      <c r="J23" s="45" t="s">
        <v>60</v>
      </c>
      <c r="K23" s="45" t="s">
        <v>68</v>
      </c>
      <c r="L23" s="47" t="s">
        <v>65</v>
      </c>
      <c r="M23" s="47" t="s">
        <v>73</v>
      </c>
      <c r="N23" s="46" t="s">
        <v>41</v>
      </c>
      <c r="O23" s="52" t="s">
        <v>36</v>
      </c>
      <c r="P23" s="55"/>
    </row>
    <row r="24" spans="2:16" s="3" customFormat="1" ht="409.6" customHeight="1" x14ac:dyDescent="0.2">
      <c r="B24" s="58">
        <v>12</v>
      </c>
      <c r="C24" s="47" t="s">
        <v>84</v>
      </c>
      <c r="D24" s="53">
        <v>45420</v>
      </c>
      <c r="E24" s="57" t="s">
        <v>21</v>
      </c>
      <c r="F24" s="57" t="s">
        <v>10</v>
      </c>
      <c r="G24" s="47" t="s">
        <v>67</v>
      </c>
      <c r="H24" s="51" t="s">
        <v>19</v>
      </c>
      <c r="I24" s="47" t="s">
        <v>144</v>
      </c>
      <c r="J24" s="45" t="s">
        <v>60</v>
      </c>
      <c r="K24" s="45" t="s">
        <v>68</v>
      </c>
      <c r="L24" s="47" t="s">
        <v>69</v>
      </c>
      <c r="M24" s="47" t="s">
        <v>74</v>
      </c>
      <c r="N24" s="46" t="s">
        <v>41</v>
      </c>
      <c r="O24" s="52" t="s">
        <v>36</v>
      </c>
      <c r="P24" s="55"/>
    </row>
    <row r="25" spans="2:16" s="3" customFormat="1" ht="176.25" customHeight="1" x14ac:dyDescent="0.2">
      <c r="B25" s="58">
        <v>13</v>
      </c>
      <c r="C25" s="49" t="s">
        <v>107</v>
      </c>
      <c r="D25" s="59">
        <v>45420</v>
      </c>
      <c r="E25" s="52" t="s">
        <v>21</v>
      </c>
      <c r="F25" s="52" t="s">
        <v>10</v>
      </c>
      <c r="G25" s="46" t="s">
        <v>108</v>
      </c>
      <c r="H25" s="52" t="s">
        <v>19</v>
      </c>
      <c r="I25" s="46" t="s">
        <v>145</v>
      </c>
      <c r="J25" s="60">
        <v>45439</v>
      </c>
      <c r="K25" s="60">
        <v>45503</v>
      </c>
      <c r="L25" s="46" t="s">
        <v>109</v>
      </c>
      <c r="M25" s="46" t="s">
        <v>146</v>
      </c>
      <c r="N25" s="46" t="s">
        <v>28</v>
      </c>
      <c r="O25" s="52" t="s">
        <v>36</v>
      </c>
      <c r="P25" s="55"/>
    </row>
    <row r="26" spans="2:16" s="3" customFormat="1" ht="176.25" customHeight="1" x14ac:dyDescent="0.2">
      <c r="B26" s="58">
        <v>14</v>
      </c>
      <c r="C26" s="49" t="s">
        <v>111</v>
      </c>
      <c r="D26" s="61">
        <v>45420</v>
      </c>
      <c r="E26" s="55" t="s">
        <v>21</v>
      </c>
      <c r="F26" s="55" t="s">
        <v>10</v>
      </c>
      <c r="G26" s="47" t="s">
        <v>112</v>
      </c>
      <c r="H26" s="52" t="s">
        <v>19</v>
      </c>
      <c r="I26" s="47" t="s">
        <v>113</v>
      </c>
      <c r="J26" s="61">
        <v>45439</v>
      </c>
      <c r="K26" s="61">
        <v>45503</v>
      </c>
      <c r="L26" s="47" t="s">
        <v>114</v>
      </c>
      <c r="M26" s="47" t="s">
        <v>115</v>
      </c>
      <c r="N26" s="47" t="s">
        <v>28</v>
      </c>
      <c r="O26" s="52" t="s">
        <v>36</v>
      </c>
      <c r="P26" s="55"/>
    </row>
    <row r="27" spans="2:16" s="3" customFormat="1" ht="102.75" customHeight="1" x14ac:dyDescent="0.2">
      <c r="B27" s="58">
        <v>15</v>
      </c>
      <c r="C27" s="47" t="s">
        <v>116</v>
      </c>
      <c r="D27" s="61">
        <v>45420</v>
      </c>
      <c r="E27" s="55" t="s">
        <v>21</v>
      </c>
      <c r="F27" s="55" t="s">
        <v>10</v>
      </c>
      <c r="G27" s="47" t="s">
        <v>117</v>
      </c>
      <c r="H27" s="52" t="s">
        <v>19</v>
      </c>
      <c r="I27" s="47" t="s">
        <v>118</v>
      </c>
      <c r="J27" s="61">
        <v>45439</v>
      </c>
      <c r="K27" s="61">
        <v>45503</v>
      </c>
      <c r="L27" s="47" t="s">
        <v>119</v>
      </c>
      <c r="M27" s="47" t="s">
        <v>110</v>
      </c>
      <c r="N27" s="47" t="s">
        <v>28</v>
      </c>
      <c r="O27" s="52" t="s">
        <v>36</v>
      </c>
      <c r="P27" s="55"/>
    </row>
    <row r="28" spans="2:16" s="3" customFormat="1" ht="90.75" customHeight="1" x14ac:dyDescent="0.2">
      <c r="B28" s="58">
        <v>16</v>
      </c>
      <c r="C28" s="47" t="s">
        <v>120</v>
      </c>
      <c r="D28" s="61">
        <v>45420</v>
      </c>
      <c r="E28" s="55" t="s">
        <v>21</v>
      </c>
      <c r="F28" s="55" t="s">
        <v>10</v>
      </c>
      <c r="G28" s="47" t="s">
        <v>121</v>
      </c>
      <c r="H28" s="52" t="s">
        <v>19</v>
      </c>
      <c r="I28" s="47" t="s">
        <v>122</v>
      </c>
      <c r="J28" s="61">
        <v>45439</v>
      </c>
      <c r="K28" s="61">
        <v>45503</v>
      </c>
      <c r="L28" s="47" t="s">
        <v>123</v>
      </c>
      <c r="M28" s="47" t="s">
        <v>110</v>
      </c>
      <c r="N28" s="47" t="s">
        <v>28</v>
      </c>
      <c r="O28" s="52" t="s">
        <v>36</v>
      </c>
      <c r="P28" s="55"/>
    </row>
    <row r="29" spans="2:16" s="3" customFormat="1" ht="138" customHeight="1" x14ac:dyDescent="0.2">
      <c r="B29" s="58">
        <v>17</v>
      </c>
      <c r="C29" s="47" t="s">
        <v>124</v>
      </c>
      <c r="D29" s="61">
        <v>45420</v>
      </c>
      <c r="E29" s="55" t="s">
        <v>21</v>
      </c>
      <c r="F29" s="55" t="s">
        <v>10</v>
      </c>
      <c r="G29" s="47" t="s">
        <v>125</v>
      </c>
      <c r="H29" s="52" t="s">
        <v>19</v>
      </c>
      <c r="I29" s="47" t="s">
        <v>126</v>
      </c>
      <c r="J29" s="61">
        <v>45439</v>
      </c>
      <c r="K29" s="61">
        <v>45503</v>
      </c>
      <c r="L29" s="47" t="s">
        <v>127</v>
      </c>
      <c r="M29" s="47" t="s">
        <v>128</v>
      </c>
      <c r="N29" s="47" t="s">
        <v>28</v>
      </c>
      <c r="O29" s="52" t="s">
        <v>36</v>
      </c>
      <c r="P29" s="55"/>
    </row>
    <row r="30" spans="2:16" s="3" customFormat="1" ht="180.75" customHeight="1" x14ac:dyDescent="0.2">
      <c r="B30" s="58">
        <v>18</v>
      </c>
      <c r="C30" s="47" t="s">
        <v>106</v>
      </c>
      <c r="D30" s="53">
        <v>45420</v>
      </c>
      <c r="E30" s="57" t="s">
        <v>88</v>
      </c>
      <c r="F30" s="57" t="s">
        <v>10</v>
      </c>
      <c r="G30" s="47" t="s">
        <v>101</v>
      </c>
      <c r="H30" s="51" t="s">
        <v>19</v>
      </c>
      <c r="I30" s="47" t="s">
        <v>102</v>
      </c>
      <c r="J30" s="54">
        <v>45439</v>
      </c>
      <c r="K30" s="54">
        <v>45596</v>
      </c>
      <c r="L30" s="47" t="s">
        <v>103</v>
      </c>
      <c r="M30" s="47" t="s">
        <v>104</v>
      </c>
      <c r="N30" s="47" t="s">
        <v>105</v>
      </c>
      <c r="O30" s="52" t="s">
        <v>36</v>
      </c>
      <c r="P30" s="55"/>
    </row>
    <row r="31" spans="2:16" s="3" customFormat="1" ht="18.600000000000001" customHeight="1" thickBot="1" x14ac:dyDescent="0.25">
      <c r="B31" s="22"/>
      <c r="C31" s="22"/>
      <c r="D31" s="38"/>
      <c r="E31" s="38"/>
      <c r="F31" s="38"/>
      <c r="G31" s="22"/>
      <c r="H31" s="38"/>
      <c r="I31" s="23"/>
      <c r="J31" s="22"/>
      <c r="K31" s="22"/>
      <c r="L31" s="22"/>
      <c r="M31" s="22"/>
      <c r="N31" s="22"/>
      <c r="O31" s="22"/>
      <c r="P31" s="22"/>
    </row>
    <row r="32" spans="2:16" s="3" customFormat="1" ht="29.25" customHeight="1" thickBot="1" x14ac:dyDescent="0.25">
      <c r="B32" s="66" t="s">
        <v>2</v>
      </c>
      <c r="C32" s="67"/>
      <c r="D32" s="41"/>
      <c r="E32" s="86">
        <v>45435</v>
      </c>
      <c r="F32" s="87"/>
      <c r="G32" s="87"/>
      <c r="H32" s="88"/>
      <c r="I32" s="32" t="s">
        <v>31</v>
      </c>
      <c r="J32" s="89" t="s">
        <v>135</v>
      </c>
      <c r="K32" s="90"/>
      <c r="L32" s="90"/>
      <c r="M32" s="90"/>
      <c r="N32" s="90"/>
      <c r="O32" s="90"/>
      <c r="P32" s="91"/>
    </row>
    <row r="33" spans="2:9" s="3" customFormat="1" x14ac:dyDescent="0.2">
      <c r="B33" s="8"/>
      <c r="C33" s="9"/>
      <c r="D33" s="42"/>
      <c r="E33" s="42"/>
      <c r="F33" s="42"/>
      <c r="G33" s="9"/>
      <c r="H33" s="42"/>
      <c r="I33" s="18"/>
    </row>
    <row r="34" spans="2:9" x14ac:dyDescent="0.2">
      <c r="C34" s="10"/>
      <c r="D34" s="43"/>
      <c r="E34" s="43"/>
      <c r="F34" s="43"/>
      <c r="G34" s="10"/>
      <c r="H34" s="43"/>
    </row>
  </sheetData>
  <mergeCells count="10">
    <mergeCell ref="B32:C32"/>
    <mergeCell ref="B2:F2"/>
    <mergeCell ref="F3:P3"/>
    <mergeCell ref="F5:P5"/>
    <mergeCell ref="G2:O2"/>
    <mergeCell ref="B3:E3"/>
    <mergeCell ref="B5:E5"/>
    <mergeCell ref="E32:H32"/>
    <mergeCell ref="J32:P32"/>
    <mergeCell ref="B10:B1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Listado!$L$2:$L$8</xm:f>
          </x14:formula1>
          <xm:sqref>N11:N26</xm:sqref>
        </x14:dataValidation>
        <x14:dataValidation type="list" errorStyle="warning" allowBlank="1" showInputMessage="1" showErrorMessage="1" xr:uid="{00000000-0002-0000-0000-000000000000}">
          <x14:formula1>
            <xm:f>Listado!$A$2:$A$3</xm:f>
          </x14:formula1>
          <xm:sqref>F11:F30</xm:sqref>
        </x14:dataValidation>
        <x14:dataValidation type="list" errorStyle="warning" allowBlank="1" showInputMessage="1" showErrorMessage="1" xr:uid="{00000000-0002-0000-0000-000001000000}">
          <x14:formula1>
            <xm:f>Listado!$E$2:$E$4</xm:f>
          </x14:formula1>
          <xm:sqref>O10:O30</xm:sqref>
        </x14:dataValidation>
        <x14:dataValidation type="list" allowBlank="1" showInputMessage="1" showErrorMessage="1" xr:uid="{00000000-0002-0000-0000-000002000000}">
          <x14:formula1>
            <xm:f>Listado!$I$2:$I$6</xm:f>
          </x14:formula1>
          <xm:sqref>E11:E30</xm:sqref>
        </x14:dataValidation>
        <x14:dataValidation type="list" allowBlank="1" showInputMessage="1" showErrorMessage="1" xr:uid="{00000000-0002-0000-0000-000004000000}">
          <x14:formula1>
            <xm:f>Listado!$G$2:$G$3</xm:f>
          </x14:formula1>
          <xm:sqref>H11:H30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G11" sqref="G11"/>
    </sheetView>
  </sheetViews>
  <sheetFormatPr baseColWidth="10" defaultRowHeight="12.75" x14ac:dyDescent="0.2"/>
  <sheetData>
    <row r="1" spans="1:12" x14ac:dyDescent="0.2">
      <c r="A1" t="s">
        <v>8</v>
      </c>
      <c r="E1" t="s">
        <v>3</v>
      </c>
      <c r="G1" t="s">
        <v>17</v>
      </c>
      <c r="I1" t="s">
        <v>20</v>
      </c>
      <c r="L1" t="s">
        <v>25</v>
      </c>
    </row>
    <row r="2" spans="1:12" x14ac:dyDescent="0.2">
      <c r="A2" t="s">
        <v>9</v>
      </c>
      <c r="E2" t="s">
        <v>35</v>
      </c>
      <c r="G2" t="s">
        <v>18</v>
      </c>
      <c r="I2" t="s">
        <v>42</v>
      </c>
      <c r="L2" t="s">
        <v>26</v>
      </c>
    </row>
    <row r="3" spans="1:12" x14ac:dyDescent="0.2">
      <c r="A3" t="s">
        <v>10</v>
      </c>
      <c r="E3" t="s">
        <v>36</v>
      </c>
      <c r="G3" t="s">
        <v>19</v>
      </c>
      <c r="I3" t="s">
        <v>21</v>
      </c>
      <c r="L3" t="s">
        <v>27</v>
      </c>
    </row>
    <row r="4" spans="1:12" x14ac:dyDescent="0.2">
      <c r="I4" t="s">
        <v>22</v>
      </c>
      <c r="L4" t="s">
        <v>28</v>
      </c>
    </row>
    <row r="5" spans="1:12" x14ac:dyDescent="0.2">
      <c r="I5" t="s">
        <v>23</v>
      </c>
      <c r="L5" t="s">
        <v>41</v>
      </c>
    </row>
    <row r="6" spans="1:12" x14ac:dyDescent="0.2">
      <c r="I6" t="s">
        <v>37</v>
      </c>
      <c r="L6" t="s">
        <v>40</v>
      </c>
    </row>
    <row r="7" spans="1:12" x14ac:dyDescent="0.2">
      <c r="L7" t="s">
        <v>29</v>
      </c>
    </row>
    <row r="8" spans="1:12" x14ac:dyDescent="0.2">
      <c r="L8"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G28" sqref="G28"/>
    </sheetView>
  </sheetViews>
  <sheetFormatPr baseColWidth="10" defaultRowHeight="12.75" x14ac:dyDescent="0.2"/>
  <cols>
    <col min="1" max="1" width="20.140625" customWidth="1"/>
    <col min="2" max="2" width="13.42578125" customWidth="1"/>
  </cols>
  <sheetData>
    <row r="1" spans="1:2" x14ac:dyDescent="0.2">
      <c r="A1" s="93" t="s">
        <v>34</v>
      </c>
      <c r="B1" s="93"/>
    </row>
    <row r="2" spans="1:2" x14ac:dyDescent="0.2">
      <c r="A2" t="s">
        <v>33</v>
      </c>
      <c r="B2" t="s">
        <v>32</v>
      </c>
    </row>
    <row r="3" spans="1:2" x14ac:dyDescent="0.2">
      <c r="A3" t="s">
        <v>35</v>
      </c>
      <c r="B3">
        <f>COUNTIF(Seguimiento!O11:O31,"CERRADA")</f>
        <v>0</v>
      </c>
    </row>
    <row r="4" spans="1:2" x14ac:dyDescent="0.2">
      <c r="A4" t="s">
        <v>36</v>
      </c>
      <c r="B4">
        <f>COUNTIF(Seguimiento!O11:O31,"ABIERTA")</f>
        <v>20</v>
      </c>
    </row>
  </sheetData>
  <mergeCells count="1">
    <mergeCell ref="A1:B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Listado</vt:lpstr>
      <vt:lpstr>gráficas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&amp; Young</dc:creator>
  <cp:lastModifiedBy>Carlos Adolfo Muñoz Londoño</cp:lastModifiedBy>
  <dcterms:created xsi:type="dcterms:W3CDTF">2013-03-17T02:34:15Z</dcterms:created>
  <dcterms:modified xsi:type="dcterms:W3CDTF">2024-05-27T19:35:01Z</dcterms:modified>
</cp:coreProperties>
</file>